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4445" windowHeight="10680" firstSheet="1" activeTab="2"/>
  </bookViews>
  <sheets>
    <sheet name="Riskiarviointi PERUSTIEDOT" sheetId="13" r:id="rId1"/>
    <sheet name="Riskiarviointi TÄYTTÖPOHJA" sheetId="12" r:id="rId2"/>
    <sheet name="YHTEENVETORAPORTTI" sheetId="11" r:id="rId3"/>
  </sheets>
  <externalReferences>
    <externalReference r:id="rId4"/>
  </externalReferences>
  <definedNames>
    <definedName name="Prosessin_nimi" localSheetId="0">#REF!</definedName>
    <definedName name="Prosessin_nimi" localSheetId="1">#REF!</definedName>
    <definedName name="Prosessin_nimi">#REF!</definedName>
    <definedName name="_xlnm.Print_Area" localSheetId="0">'Riskiarviointi PERUSTIEDOT'!$B$2:$AA$49</definedName>
    <definedName name="_xlnm.Print_Area" localSheetId="1">'Riskiarviointi TÄYTTÖPOHJA'!$B$2:$V$22</definedName>
    <definedName name="_xlnm.Print_Area" localSheetId="2">YHTEENVETORAPORTTI!$C$2:$AB$164</definedName>
  </definedNames>
  <calcPr calcId="162913"/>
</workbook>
</file>

<file path=xl/calcChain.xml><?xml version="1.0" encoding="utf-8"?>
<calcChain xmlns="http://schemas.openxmlformats.org/spreadsheetml/2006/main">
  <c r="H31" i="11" l="1"/>
  <c r="H30" i="11"/>
  <c r="E7" i="12" l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6" i="12"/>
  <c r="BA77" i="11" l="1"/>
  <c r="BB77" i="11"/>
  <c r="BC77" i="11"/>
  <c r="BD77" i="11"/>
  <c r="BE77" i="11"/>
  <c r="BF77" i="11"/>
  <c r="BG77" i="11"/>
  <c r="BH77" i="11"/>
  <c r="BI77" i="11"/>
  <c r="BJ77" i="11"/>
  <c r="BK77" i="11"/>
  <c r="BL77" i="11"/>
  <c r="BA78" i="11"/>
  <c r="BB78" i="11"/>
  <c r="BC78" i="11"/>
  <c r="BD78" i="11"/>
  <c r="BE78" i="11"/>
  <c r="BF78" i="11"/>
  <c r="BG78" i="11"/>
  <c r="BH78" i="11"/>
  <c r="BI78" i="11"/>
  <c r="BJ78" i="11"/>
  <c r="BK78" i="11"/>
  <c r="BL78" i="11"/>
  <c r="BA79" i="11"/>
  <c r="BB79" i="11"/>
  <c r="BC79" i="11"/>
  <c r="BD79" i="11"/>
  <c r="BE79" i="11"/>
  <c r="BF79" i="11"/>
  <c r="BG79" i="11"/>
  <c r="BH79" i="11"/>
  <c r="BI79" i="11"/>
  <c r="BJ79" i="11"/>
  <c r="BK79" i="11"/>
  <c r="BL79" i="11"/>
  <c r="BA80" i="11"/>
  <c r="BB80" i="11"/>
  <c r="BC80" i="11"/>
  <c r="BD80" i="11"/>
  <c r="BE80" i="11"/>
  <c r="BF80" i="11"/>
  <c r="BG80" i="11"/>
  <c r="BH80" i="11"/>
  <c r="BI80" i="11"/>
  <c r="BJ80" i="11"/>
  <c r="BK80" i="11"/>
  <c r="BL80" i="11"/>
  <c r="BA81" i="11"/>
  <c r="BB81" i="11"/>
  <c r="BC81" i="11"/>
  <c r="BD81" i="11"/>
  <c r="BE81" i="11"/>
  <c r="BF81" i="11"/>
  <c r="BG81" i="11"/>
  <c r="BH81" i="11"/>
  <c r="BI81" i="11"/>
  <c r="BJ81" i="11"/>
  <c r="BK81" i="11"/>
  <c r="BL81" i="11"/>
  <c r="BA82" i="11"/>
  <c r="BB82" i="11"/>
  <c r="BC82" i="11"/>
  <c r="BD82" i="11"/>
  <c r="BE82" i="11"/>
  <c r="BF82" i="11"/>
  <c r="BG82" i="11"/>
  <c r="BH82" i="11"/>
  <c r="BI82" i="11"/>
  <c r="BJ82" i="11"/>
  <c r="BK82" i="11"/>
  <c r="BL82" i="11"/>
  <c r="BA83" i="11"/>
  <c r="BB83" i="11"/>
  <c r="BC83" i="11"/>
  <c r="BD83" i="11"/>
  <c r="BE83" i="11"/>
  <c r="BF83" i="11"/>
  <c r="BG83" i="11"/>
  <c r="BH83" i="11"/>
  <c r="BI83" i="11"/>
  <c r="BJ83" i="11"/>
  <c r="BK83" i="11"/>
  <c r="BL83" i="11"/>
  <c r="BA84" i="11"/>
  <c r="BB84" i="11"/>
  <c r="BC84" i="11"/>
  <c r="BD84" i="11"/>
  <c r="BE84" i="11"/>
  <c r="BF84" i="11"/>
  <c r="BG84" i="11"/>
  <c r="BH84" i="11"/>
  <c r="BI84" i="11"/>
  <c r="BJ84" i="11"/>
  <c r="BK84" i="11"/>
  <c r="BL84" i="11"/>
  <c r="BA85" i="11"/>
  <c r="BB85" i="11"/>
  <c r="BC85" i="11"/>
  <c r="BD85" i="11"/>
  <c r="BE85" i="11"/>
  <c r="BF85" i="11"/>
  <c r="BG85" i="11"/>
  <c r="BH85" i="11"/>
  <c r="BI85" i="11"/>
  <c r="BJ85" i="11"/>
  <c r="BK85" i="11"/>
  <c r="BL85" i="11"/>
  <c r="BA86" i="11"/>
  <c r="BB86" i="11"/>
  <c r="BC86" i="11"/>
  <c r="BD86" i="11"/>
  <c r="BE86" i="11"/>
  <c r="BF86" i="11"/>
  <c r="BG86" i="11"/>
  <c r="BH86" i="11"/>
  <c r="BI86" i="11"/>
  <c r="BJ86" i="11"/>
  <c r="BK86" i="11"/>
  <c r="BL86" i="11"/>
  <c r="BA87" i="11"/>
  <c r="BB87" i="11"/>
  <c r="BC87" i="11"/>
  <c r="BD87" i="11"/>
  <c r="BE87" i="11"/>
  <c r="BF87" i="11"/>
  <c r="BG87" i="11"/>
  <c r="BH87" i="11"/>
  <c r="BI87" i="11"/>
  <c r="BJ87" i="11"/>
  <c r="BK87" i="11"/>
  <c r="BL87" i="11"/>
  <c r="BA88" i="11"/>
  <c r="BB88" i="11"/>
  <c r="BC88" i="11"/>
  <c r="BD88" i="11"/>
  <c r="BE88" i="11"/>
  <c r="BF88" i="11"/>
  <c r="BG88" i="11"/>
  <c r="BH88" i="11"/>
  <c r="BI88" i="11"/>
  <c r="BJ88" i="11"/>
  <c r="BK88" i="11"/>
  <c r="BL88" i="11"/>
  <c r="BA89" i="11"/>
  <c r="BB89" i="11"/>
  <c r="BC89" i="11"/>
  <c r="BD89" i="11"/>
  <c r="BE89" i="11"/>
  <c r="BF89" i="11"/>
  <c r="BG89" i="11"/>
  <c r="BH89" i="11"/>
  <c r="BI89" i="11"/>
  <c r="BJ89" i="11"/>
  <c r="BK89" i="11"/>
  <c r="BL89" i="11"/>
  <c r="BA90" i="11"/>
  <c r="BB90" i="11"/>
  <c r="BC90" i="11"/>
  <c r="BD90" i="11"/>
  <c r="BE90" i="11"/>
  <c r="BF90" i="11"/>
  <c r="BG90" i="11"/>
  <c r="BH90" i="11"/>
  <c r="BI90" i="11"/>
  <c r="BJ90" i="11"/>
  <c r="BK90" i="11"/>
  <c r="BL90" i="11"/>
  <c r="BA91" i="11"/>
  <c r="BB91" i="11"/>
  <c r="BC91" i="11"/>
  <c r="BD91" i="11"/>
  <c r="BE91" i="11"/>
  <c r="BF91" i="11"/>
  <c r="BG91" i="11"/>
  <c r="BH91" i="11"/>
  <c r="BI91" i="11"/>
  <c r="BJ91" i="11"/>
  <c r="BK91" i="11"/>
  <c r="BL91" i="11"/>
  <c r="BA92" i="11"/>
  <c r="BB92" i="11"/>
  <c r="BC92" i="11"/>
  <c r="BD92" i="11"/>
  <c r="BE92" i="11"/>
  <c r="BF92" i="11"/>
  <c r="BG92" i="11"/>
  <c r="BH92" i="11"/>
  <c r="BI92" i="11"/>
  <c r="BJ92" i="11"/>
  <c r="BK92" i="11"/>
  <c r="BL92" i="11"/>
  <c r="BA93" i="11"/>
  <c r="BB93" i="11"/>
  <c r="BC93" i="11"/>
  <c r="BD93" i="11"/>
  <c r="BE93" i="11"/>
  <c r="BF93" i="11"/>
  <c r="BG93" i="11"/>
  <c r="BH93" i="11"/>
  <c r="BI93" i="11"/>
  <c r="BJ93" i="11"/>
  <c r="BK93" i="11"/>
  <c r="BL93" i="11"/>
  <c r="BA94" i="11"/>
  <c r="BB94" i="11"/>
  <c r="BC94" i="11"/>
  <c r="BD94" i="11"/>
  <c r="BE94" i="11"/>
  <c r="BF94" i="11"/>
  <c r="BG94" i="11"/>
  <c r="BH94" i="11"/>
  <c r="BI94" i="11"/>
  <c r="BJ94" i="11"/>
  <c r="BK94" i="11"/>
  <c r="BL94" i="11"/>
  <c r="BA95" i="11"/>
  <c r="BB95" i="11"/>
  <c r="BC95" i="11"/>
  <c r="BD95" i="11"/>
  <c r="BE95" i="11"/>
  <c r="BF95" i="11"/>
  <c r="BG95" i="11"/>
  <c r="BH95" i="11"/>
  <c r="BI95" i="11"/>
  <c r="BJ95" i="11"/>
  <c r="BK95" i="11"/>
  <c r="BL95" i="11"/>
  <c r="BA96" i="11"/>
  <c r="BB96" i="11"/>
  <c r="BC96" i="11"/>
  <c r="BD96" i="11"/>
  <c r="BE96" i="11"/>
  <c r="BF96" i="11"/>
  <c r="BG96" i="11"/>
  <c r="BH96" i="11"/>
  <c r="BI96" i="11"/>
  <c r="BJ96" i="11"/>
  <c r="BK96" i="11"/>
  <c r="BL96" i="11"/>
  <c r="BA97" i="11"/>
  <c r="BB97" i="11"/>
  <c r="BC97" i="11"/>
  <c r="BD97" i="11"/>
  <c r="BE97" i="11"/>
  <c r="BF97" i="11"/>
  <c r="BG97" i="11"/>
  <c r="BH97" i="11"/>
  <c r="BI97" i="11"/>
  <c r="BJ97" i="11"/>
  <c r="BK97" i="11"/>
  <c r="BL97" i="11"/>
  <c r="BA98" i="11"/>
  <c r="BB98" i="11"/>
  <c r="BC98" i="11"/>
  <c r="BD98" i="11"/>
  <c r="BE98" i="11"/>
  <c r="BF98" i="11"/>
  <c r="BG98" i="11"/>
  <c r="BH98" i="11"/>
  <c r="BI98" i="11"/>
  <c r="BJ98" i="11"/>
  <c r="BK98" i="11"/>
  <c r="BL98" i="11"/>
  <c r="BA99" i="11"/>
  <c r="BB99" i="11"/>
  <c r="BC99" i="11"/>
  <c r="BD99" i="11"/>
  <c r="BE99" i="11"/>
  <c r="BF99" i="11"/>
  <c r="BG99" i="11"/>
  <c r="BH99" i="11"/>
  <c r="BI99" i="11"/>
  <c r="BJ99" i="11"/>
  <c r="BK99" i="11"/>
  <c r="BL99" i="11"/>
  <c r="BA100" i="11"/>
  <c r="BB100" i="11"/>
  <c r="BC100" i="11"/>
  <c r="BD100" i="11"/>
  <c r="BE100" i="11"/>
  <c r="BF100" i="11"/>
  <c r="BG100" i="11"/>
  <c r="BH100" i="11"/>
  <c r="BI100" i="11"/>
  <c r="BJ100" i="11"/>
  <c r="BK100" i="11"/>
  <c r="BL100" i="11"/>
  <c r="BA101" i="11"/>
  <c r="BB101" i="11"/>
  <c r="BC101" i="11"/>
  <c r="BD101" i="11"/>
  <c r="BE101" i="11"/>
  <c r="BF101" i="11"/>
  <c r="BG101" i="11"/>
  <c r="BH101" i="11"/>
  <c r="BI101" i="11"/>
  <c r="BJ101" i="11"/>
  <c r="BK101" i="11"/>
  <c r="BL101" i="11"/>
  <c r="BA102" i="11"/>
  <c r="BB102" i="11"/>
  <c r="BC102" i="11"/>
  <c r="BD102" i="11"/>
  <c r="BE102" i="11"/>
  <c r="BF102" i="11"/>
  <c r="BG102" i="11"/>
  <c r="BH102" i="11"/>
  <c r="BI102" i="11"/>
  <c r="BJ102" i="11"/>
  <c r="BK102" i="11"/>
  <c r="BL102" i="11"/>
  <c r="BA103" i="11"/>
  <c r="BB103" i="11"/>
  <c r="BC103" i="11"/>
  <c r="BD103" i="11"/>
  <c r="BE103" i="11"/>
  <c r="BF103" i="11"/>
  <c r="BG103" i="11"/>
  <c r="BH103" i="11"/>
  <c r="BI103" i="11"/>
  <c r="BJ103" i="11"/>
  <c r="BK103" i="11"/>
  <c r="BL103" i="11"/>
  <c r="BA104" i="11"/>
  <c r="BB104" i="11"/>
  <c r="BC104" i="11"/>
  <c r="BD104" i="11"/>
  <c r="BE104" i="11"/>
  <c r="BF104" i="11"/>
  <c r="BG104" i="11"/>
  <c r="BH104" i="11"/>
  <c r="BI104" i="11"/>
  <c r="BJ104" i="11"/>
  <c r="BK104" i="11"/>
  <c r="BL104" i="11"/>
  <c r="BA105" i="11"/>
  <c r="BB105" i="11"/>
  <c r="BC105" i="11"/>
  <c r="BD105" i="11"/>
  <c r="BE105" i="11"/>
  <c r="BF105" i="11"/>
  <c r="BG105" i="11"/>
  <c r="BH105" i="11"/>
  <c r="BI105" i="11"/>
  <c r="BJ105" i="11"/>
  <c r="BK105" i="11"/>
  <c r="BL105" i="11"/>
  <c r="BA106" i="11"/>
  <c r="BB106" i="11"/>
  <c r="BC106" i="11"/>
  <c r="BD106" i="11"/>
  <c r="BE106" i="11"/>
  <c r="BF106" i="11"/>
  <c r="BG106" i="11"/>
  <c r="BH106" i="11"/>
  <c r="BI106" i="11"/>
  <c r="BJ106" i="11"/>
  <c r="BK106" i="11"/>
  <c r="BL106" i="11"/>
  <c r="BA107" i="11"/>
  <c r="BB107" i="11"/>
  <c r="BC107" i="11"/>
  <c r="BD107" i="11"/>
  <c r="BE107" i="11"/>
  <c r="BF107" i="11"/>
  <c r="BG107" i="11"/>
  <c r="BH107" i="11"/>
  <c r="BI107" i="11"/>
  <c r="BJ107" i="11"/>
  <c r="BK107" i="11"/>
  <c r="BL107" i="11"/>
  <c r="BA108" i="11"/>
  <c r="BB108" i="11"/>
  <c r="BC108" i="11"/>
  <c r="BD108" i="11"/>
  <c r="BE108" i="11"/>
  <c r="BF108" i="11"/>
  <c r="BG108" i="11"/>
  <c r="BH108" i="11"/>
  <c r="BI108" i="11"/>
  <c r="BJ108" i="11"/>
  <c r="BK108" i="11"/>
  <c r="BL108" i="11"/>
  <c r="BA109" i="11"/>
  <c r="BB109" i="11"/>
  <c r="BC109" i="11"/>
  <c r="BD109" i="11"/>
  <c r="BE109" i="11"/>
  <c r="BF109" i="11"/>
  <c r="BG109" i="11"/>
  <c r="BH109" i="11"/>
  <c r="BI109" i="11"/>
  <c r="BJ109" i="11"/>
  <c r="BK109" i="11"/>
  <c r="BL109" i="11"/>
  <c r="BA110" i="11"/>
  <c r="BB110" i="11"/>
  <c r="BC110" i="11"/>
  <c r="BD110" i="11"/>
  <c r="BE110" i="11"/>
  <c r="BF110" i="11"/>
  <c r="BG110" i="11"/>
  <c r="BH110" i="11"/>
  <c r="BI110" i="11"/>
  <c r="BJ110" i="11"/>
  <c r="BK110" i="11"/>
  <c r="BL110" i="11"/>
  <c r="BA111" i="11"/>
  <c r="BB111" i="11"/>
  <c r="BC111" i="11"/>
  <c r="BD111" i="11"/>
  <c r="BE111" i="11"/>
  <c r="BF111" i="11"/>
  <c r="BG111" i="11"/>
  <c r="BH111" i="11"/>
  <c r="BI111" i="11"/>
  <c r="BJ111" i="11"/>
  <c r="BK111" i="11"/>
  <c r="BL111" i="11"/>
  <c r="BA112" i="11"/>
  <c r="BB112" i="11"/>
  <c r="BC112" i="11"/>
  <c r="BD112" i="11"/>
  <c r="BE112" i="11"/>
  <c r="BF112" i="11"/>
  <c r="BG112" i="11"/>
  <c r="BH112" i="11"/>
  <c r="BI112" i="11"/>
  <c r="BJ112" i="11"/>
  <c r="BK112" i="11"/>
  <c r="BL112" i="11"/>
  <c r="BA113" i="11"/>
  <c r="BB113" i="11"/>
  <c r="BC113" i="11"/>
  <c r="BD113" i="11"/>
  <c r="BE113" i="11"/>
  <c r="BF113" i="11"/>
  <c r="BG113" i="11"/>
  <c r="BH113" i="11"/>
  <c r="BI113" i="11"/>
  <c r="BJ113" i="11"/>
  <c r="BK113" i="11"/>
  <c r="BL113" i="11"/>
  <c r="BA114" i="11"/>
  <c r="BB114" i="11"/>
  <c r="BC114" i="11"/>
  <c r="BD114" i="11"/>
  <c r="BE114" i="11"/>
  <c r="BF114" i="11"/>
  <c r="BG114" i="11"/>
  <c r="BH114" i="11"/>
  <c r="BI114" i="11"/>
  <c r="BJ114" i="11"/>
  <c r="BK114" i="11"/>
  <c r="BL114" i="11"/>
  <c r="BA115" i="11"/>
  <c r="BB115" i="11"/>
  <c r="BC115" i="11"/>
  <c r="BD115" i="11"/>
  <c r="BE115" i="11"/>
  <c r="BF115" i="11"/>
  <c r="BG115" i="11"/>
  <c r="BH115" i="11"/>
  <c r="BI115" i="11"/>
  <c r="BJ115" i="11"/>
  <c r="BK115" i="11"/>
  <c r="BL115" i="11"/>
  <c r="BA116" i="11"/>
  <c r="BB116" i="11"/>
  <c r="BC116" i="11"/>
  <c r="BD116" i="11"/>
  <c r="BE116" i="11"/>
  <c r="BF116" i="11"/>
  <c r="BG116" i="11"/>
  <c r="BH116" i="11"/>
  <c r="BI116" i="11"/>
  <c r="BJ116" i="11"/>
  <c r="BK116" i="11"/>
  <c r="BL116" i="11"/>
  <c r="BA117" i="11"/>
  <c r="BB117" i="11"/>
  <c r="BC117" i="11"/>
  <c r="BD117" i="11"/>
  <c r="BE117" i="11"/>
  <c r="BF117" i="11"/>
  <c r="BG117" i="11"/>
  <c r="BH117" i="11"/>
  <c r="BI117" i="11"/>
  <c r="BJ117" i="11"/>
  <c r="BK117" i="11"/>
  <c r="BL117" i="11"/>
  <c r="BA118" i="11"/>
  <c r="BB118" i="11"/>
  <c r="BC118" i="11"/>
  <c r="BD118" i="11"/>
  <c r="BE118" i="11"/>
  <c r="BF118" i="11"/>
  <c r="BG118" i="11"/>
  <c r="BH118" i="11"/>
  <c r="BI118" i="11"/>
  <c r="BJ118" i="11"/>
  <c r="BK118" i="11"/>
  <c r="BL118" i="11"/>
  <c r="BA119" i="11"/>
  <c r="BB119" i="11"/>
  <c r="BC119" i="11"/>
  <c r="BD119" i="11"/>
  <c r="BE119" i="11"/>
  <c r="BF119" i="11"/>
  <c r="BG119" i="11"/>
  <c r="BH119" i="11"/>
  <c r="BI119" i="11"/>
  <c r="BJ119" i="11"/>
  <c r="BK119" i="11"/>
  <c r="BL119" i="11"/>
  <c r="BA120" i="11"/>
  <c r="BB120" i="11"/>
  <c r="BC120" i="11"/>
  <c r="BD120" i="11"/>
  <c r="BE120" i="11"/>
  <c r="BF120" i="11"/>
  <c r="BG120" i="11"/>
  <c r="BH120" i="11"/>
  <c r="BI120" i="11"/>
  <c r="BJ120" i="11"/>
  <c r="BK120" i="11"/>
  <c r="BL120" i="11"/>
  <c r="BA121" i="11"/>
  <c r="BB121" i="11"/>
  <c r="BC121" i="11"/>
  <c r="BD121" i="11"/>
  <c r="BE121" i="11"/>
  <c r="BF121" i="11"/>
  <c r="BG121" i="11"/>
  <c r="BH121" i="11"/>
  <c r="BI121" i="11"/>
  <c r="BJ121" i="11"/>
  <c r="BK121" i="11"/>
  <c r="BL121" i="11"/>
  <c r="BA122" i="11"/>
  <c r="BB122" i="11"/>
  <c r="BC122" i="11"/>
  <c r="BD122" i="11"/>
  <c r="BE122" i="11"/>
  <c r="BF122" i="11"/>
  <c r="BG122" i="11"/>
  <c r="BH122" i="11"/>
  <c r="BI122" i="11"/>
  <c r="BJ122" i="11"/>
  <c r="BK122" i="11"/>
  <c r="BL122" i="11"/>
  <c r="BA123" i="11"/>
  <c r="BB123" i="11"/>
  <c r="BC123" i="11"/>
  <c r="BD123" i="11"/>
  <c r="BE123" i="11"/>
  <c r="BF123" i="11"/>
  <c r="BG123" i="11"/>
  <c r="BH123" i="11"/>
  <c r="BI123" i="11"/>
  <c r="BJ123" i="11"/>
  <c r="BK123" i="11"/>
  <c r="BL123" i="11"/>
  <c r="BA124" i="11"/>
  <c r="BB124" i="11"/>
  <c r="BC124" i="11"/>
  <c r="BD124" i="11"/>
  <c r="BE124" i="11"/>
  <c r="BF124" i="11"/>
  <c r="BG124" i="11"/>
  <c r="BH124" i="11"/>
  <c r="BI124" i="11"/>
  <c r="BJ124" i="11"/>
  <c r="BK124" i="11"/>
  <c r="BL124" i="11"/>
  <c r="BA125" i="11"/>
  <c r="BB125" i="11"/>
  <c r="BC125" i="11"/>
  <c r="BD125" i="11"/>
  <c r="BE125" i="11"/>
  <c r="BF125" i="11"/>
  <c r="BG125" i="11"/>
  <c r="BH125" i="11"/>
  <c r="BI125" i="11"/>
  <c r="BJ125" i="11"/>
  <c r="BK125" i="11"/>
  <c r="BL125" i="11"/>
  <c r="BA126" i="11"/>
  <c r="BB126" i="11"/>
  <c r="BC126" i="11"/>
  <c r="BD126" i="11"/>
  <c r="BE126" i="11"/>
  <c r="BF126" i="11"/>
  <c r="BG126" i="11"/>
  <c r="BH126" i="11"/>
  <c r="BI126" i="11"/>
  <c r="BJ126" i="11"/>
  <c r="BK126" i="11"/>
  <c r="BL126" i="11"/>
  <c r="BA127" i="11"/>
  <c r="BB127" i="11"/>
  <c r="BC127" i="11"/>
  <c r="BD127" i="11"/>
  <c r="BE127" i="11"/>
  <c r="BF127" i="11"/>
  <c r="BG127" i="11"/>
  <c r="BH127" i="11"/>
  <c r="BI127" i="11"/>
  <c r="BJ127" i="11"/>
  <c r="BK127" i="11"/>
  <c r="BL127" i="11"/>
  <c r="BA128" i="11"/>
  <c r="BB128" i="11"/>
  <c r="BC128" i="11"/>
  <c r="BD128" i="11"/>
  <c r="BE128" i="11"/>
  <c r="BF128" i="11"/>
  <c r="BG128" i="11"/>
  <c r="BH128" i="11"/>
  <c r="BI128" i="11"/>
  <c r="BJ128" i="11"/>
  <c r="BK128" i="11"/>
  <c r="BL128" i="11"/>
  <c r="BA129" i="11"/>
  <c r="BB129" i="11"/>
  <c r="BC129" i="11"/>
  <c r="BD129" i="11"/>
  <c r="BE129" i="11"/>
  <c r="BF129" i="11"/>
  <c r="BG129" i="11"/>
  <c r="BH129" i="11"/>
  <c r="BI129" i="11"/>
  <c r="BJ129" i="11"/>
  <c r="BK129" i="11"/>
  <c r="BL129" i="11"/>
  <c r="BA130" i="11"/>
  <c r="BB130" i="11"/>
  <c r="BC130" i="11"/>
  <c r="BD130" i="11"/>
  <c r="BE130" i="11"/>
  <c r="BF130" i="11"/>
  <c r="BG130" i="11"/>
  <c r="BH130" i="11"/>
  <c r="BI130" i="11"/>
  <c r="BJ130" i="11"/>
  <c r="BK130" i="11"/>
  <c r="BL130" i="11"/>
  <c r="BA131" i="11"/>
  <c r="BB131" i="11"/>
  <c r="BC131" i="11"/>
  <c r="BD131" i="11"/>
  <c r="BE131" i="11"/>
  <c r="BF131" i="11"/>
  <c r="BG131" i="11"/>
  <c r="BH131" i="11"/>
  <c r="BI131" i="11"/>
  <c r="BJ131" i="11"/>
  <c r="BK131" i="11"/>
  <c r="BL131" i="11"/>
  <c r="BA132" i="11"/>
  <c r="BB132" i="11"/>
  <c r="BC132" i="11"/>
  <c r="BD132" i="11"/>
  <c r="BE132" i="11"/>
  <c r="BF132" i="11"/>
  <c r="BG132" i="11"/>
  <c r="BH132" i="11"/>
  <c r="BI132" i="11"/>
  <c r="BJ132" i="11"/>
  <c r="BK132" i="11"/>
  <c r="BL132" i="11"/>
  <c r="BA133" i="11"/>
  <c r="BB133" i="11"/>
  <c r="BC133" i="11"/>
  <c r="BD133" i="11"/>
  <c r="BE133" i="11"/>
  <c r="BF133" i="11"/>
  <c r="BG133" i="11"/>
  <c r="BH133" i="11"/>
  <c r="BI133" i="11"/>
  <c r="BJ133" i="11"/>
  <c r="BK133" i="11"/>
  <c r="BL133" i="11"/>
  <c r="BA134" i="11"/>
  <c r="BB134" i="11"/>
  <c r="BC134" i="11"/>
  <c r="BD134" i="11"/>
  <c r="BE134" i="11"/>
  <c r="BF134" i="11"/>
  <c r="BG134" i="11"/>
  <c r="BH134" i="11"/>
  <c r="BI134" i="11"/>
  <c r="BJ134" i="11"/>
  <c r="BK134" i="11"/>
  <c r="BL134" i="11"/>
  <c r="BA135" i="11"/>
  <c r="BB135" i="11"/>
  <c r="BC135" i="11"/>
  <c r="BD135" i="11"/>
  <c r="BE135" i="11"/>
  <c r="BF135" i="11"/>
  <c r="BG135" i="11"/>
  <c r="BH135" i="11"/>
  <c r="BI135" i="11"/>
  <c r="BJ135" i="11"/>
  <c r="BK135" i="11"/>
  <c r="BL135" i="11"/>
  <c r="BA136" i="11"/>
  <c r="BB136" i="11"/>
  <c r="BC136" i="11"/>
  <c r="BD136" i="11"/>
  <c r="BE136" i="11"/>
  <c r="BF136" i="11"/>
  <c r="BG136" i="11"/>
  <c r="BH136" i="11"/>
  <c r="BI136" i="11"/>
  <c r="BJ136" i="11"/>
  <c r="BK136" i="11"/>
  <c r="BL136" i="11"/>
  <c r="BA137" i="11"/>
  <c r="BB137" i="11"/>
  <c r="BC137" i="11"/>
  <c r="BD137" i="11"/>
  <c r="BE137" i="11"/>
  <c r="BF137" i="11"/>
  <c r="BG137" i="11"/>
  <c r="BH137" i="11"/>
  <c r="BI137" i="11"/>
  <c r="BJ137" i="11"/>
  <c r="BK137" i="11"/>
  <c r="BL137" i="11"/>
  <c r="BA138" i="11"/>
  <c r="BB138" i="11"/>
  <c r="BC138" i="11"/>
  <c r="BD138" i="11"/>
  <c r="BE138" i="11"/>
  <c r="BF138" i="11"/>
  <c r="BG138" i="11"/>
  <c r="BH138" i="11"/>
  <c r="BI138" i="11"/>
  <c r="BJ138" i="11"/>
  <c r="BK138" i="11"/>
  <c r="BL138" i="11"/>
  <c r="BA139" i="11"/>
  <c r="BB139" i="11"/>
  <c r="BC139" i="11"/>
  <c r="BD139" i="11"/>
  <c r="BE139" i="11"/>
  <c r="BF139" i="11"/>
  <c r="BG139" i="11"/>
  <c r="BH139" i="11"/>
  <c r="BI139" i="11"/>
  <c r="BJ139" i="11"/>
  <c r="BK139" i="11"/>
  <c r="BL139" i="11"/>
  <c r="BA140" i="11"/>
  <c r="BB140" i="11"/>
  <c r="BC140" i="11"/>
  <c r="BD140" i="11"/>
  <c r="BE140" i="11"/>
  <c r="BF140" i="11"/>
  <c r="BG140" i="11"/>
  <c r="BH140" i="11"/>
  <c r="BI140" i="11"/>
  <c r="BJ140" i="11"/>
  <c r="BK140" i="11"/>
  <c r="BL140" i="11"/>
  <c r="BA141" i="11"/>
  <c r="BB141" i="11"/>
  <c r="BC141" i="11"/>
  <c r="BD141" i="11"/>
  <c r="BE141" i="11"/>
  <c r="BF141" i="11"/>
  <c r="BG141" i="11"/>
  <c r="BH141" i="11"/>
  <c r="BI141" i="11"/>
  <c r="BJ141" i="11"/>
  <c r="BK141" i="11"/>
  <c r="BL141" i="11"/>
  <c r="BA142" i="11"/>
  <c r="BB142" i="11"/>
  <c r="BC142" i="11"/>
  <c r="BD142" i="11"/>
  <c r="BE142" i="11"/>
  <c r="BF142" i="11"/>
  <c r="BG142" i="11"/>
  <c r="BH142" i="11"/>
  <c r="BI142" i="11"/>
  <c r="BJ142" i="11"/>
  <c r="BK142" i="11"/>
  <c r="BL142" i="11"/>
  <c r="BA143" i="11"/>
  <c r="BB143" i="11"/>
  <c r="BC143" i="11"/>
  <c r="BD143" i="11"/>
  <c r="BE143" i="11"/>
  <c r="BF143" i="11"/>
  <c r="BG143" i="11"/>
  <c r="BH143" i="11"/>
  <c r="BI143" i="11"/>
  <c r="BJ143" i="11"/>
  <c r="BK143" i="11"/>
  <c r="BL143" i="11"/>
  <c r="BA144" i="11"/>
  <c r="BB144" i="11"/>
  <c r="BC144" i="11"/>
  <c r="BD144" i="11"/>
  <c r="BE144" i="11"/>
  <c r="BF144" i="11"/>
  <c r="BG144" i="11"/>
  <c r="BH144" i="11"/>
  <c r="BI144" i="11"/>
  <c r="BJ144" i="11"/>
  <c r="BK144" i="11"/>
  <c r="BL144" i="11"/>
  <c r="BA145" i="11"/>
  <c r="BB145" i="11"/>
  <c r="BC145" i="11"/>
  <c r="BD145" i="11"/>
  <c r="BE145" i="11"/>
  <c r="BF145" i="11"/>
  <c r="BG145" i="11"/>
  <c r="BH145" i="11"/>
  <c r="BI145" i="11"/>
  <c r="BJ145" i="11"/>
  <c r="BK145" i="11"/>
  <c r="BL145" i="11"/>
  <c r="BA146" i="11"/>
  <c r="BB146" i="11"/>
  <c r="BC146" i="11"/>
  <c r="BD146" i="11"/>
  <c r="BE146" i="11"/>
  <c r="BF146" i="11"/>
  <c r="BG146" i="11"/>
  <c r="BH146" i="11"/>
  <c r="BI146" i="11"/>
  <c r="BJ146" i="11"/>
  <c r="BK146" i="11"/>
  <c r="BL146" i="11"/>
  <c r="BA147" i="11"/>
  <c r="BB147" i="11"/>
  <c r="BC147" i="11"/>
  <c r="BD147" i="11"/>
  <c r="BE147" i="11"/>
  <c r="BF147" i="11"/>
  <c r="BG147" i="11"/>
  <c r="BH147" i="11"/>
  <c r="BI147" i="11"/>
  <c r="BJ147" i="11"/>
  <c r="BK147" i="11"/>
  <c r="BL147" i="11"/>
  <c r="BA148" i="11"/>
  <c r="BB148" i="11"/>
  <c r="BC148" i="11"/>
  <c r="BD148" i="11"/>
  <c r="BE148" i="11"/>
  <c r="BF148" i="11"/>
  <c r="BG148" i="11"/>
  <c r="BH148" i="11"/>
  <c r="BI148" i="11"/>
  <c r="BJ148" i="11"/>
  <c r="BK148" i="11"/>
  <c r="BL148" i="11"/>
  <c r="BA149" i="11"/>
  <c r="BB149" i="11"/>
  <c r="BC149" i="11"/>
  <c r="BD149" i="11"/>
  <c r="BE149" i="11"/>
  <c r="BF149" i="11"/>
  <c r="BG149" i="11"/>
  <c r="BH149" i="11"/>
  <c r="BI149" i="11"/>
  <c r="BJ149" i="11"/>
  <c r="BK149" i="11"/>
  <c r="BL149" i="11"/>
  <c r="BA150" i="11"/>
  <c r="BB150" i="11"/>
  <c r="BC150" i="11"/>
  <c r="BD150" i="11"/>
  <c r="BE150" i="11"/>
  <c r="BF150" i="11"/>
  <c r="BG150" i="11"/>
  <c r="BH150" i="11"/>
  <c r="BI150" i="11"/>
  <c r="BJ150" i="11"/>
  <c r="BK150" i="11"/>
  <c r="BL150" i="11"/>
  <c r="BA151" i="11"/>
  <c r="BB151" i="11"/>
  <c r="BC151" i="11"/>
  <c r="BD151" i="11"/>
  <c r="BE151" i="11"/>
  <c r="BF151" i="11"/>
  <c r="BG151" i="11"/>
  <c r="BH151" i="11"/>
  <c r="BI151" i="11"/>
  <c r="BJ151" i="11"/>
  <c r="BK151" i="11"/>
  <c r="BL151" i="11"/>
  <c r="BA152" i="11"/>
  <c r="BB152" i="11"/>
  <c r="BC152" i="11"/>
  <c r="BD152" i="11"/>
  <c r="BE152" i="11"/>
  <c r="BF152" i="11"/>
  <c r="BG152" i="11"/>
  <c r="BH152" i="11"/>
  <c r="BI152" i="11"/>
  <c r="BJ152" i="11"/>
  <c r="BK152" i="11"/>
  <c r="BL152" i="11"/>
  <c r="BA153" i="11"/>
  <c r="BB153" i="11"/>
  <c r="BC153" i="11"/>
  <c r="BD153" i="11"/>
  <c r="BE153" i="11"/>
  <c r="BF153" i="11"/>
  <c r="BG153" i="11"/>
  <c r="BH153" i="11"/>
  <c r="BI153" i="11"/>
  <c r="BJ153" i="11"/>
  <c r="BK153" i="11"/>
  <c r="BL153" i="11"/>
  <c r="BA154" i="11"/>
  <c r="BB154" i="11"/>
  <c r="BC154" i="11"/>
  <c r="BD154" i="11"/>
  <c r="BE154" i="11"/>
  <c r="BF154" i="11"/>
  <c r="BG154" i="11"/>
  <c r="BH154" i="11"/>
  <c r="BI154" i="11"/>
  <c r="BJ154" i="11"/>
  <c r="BK154" i="11"/>
  <c r="BL154" i="11"/>
  <c r="BA155" i="11"/>
  <c r="BB155" i="11"/>
  <c r="BC155" i="11"/>
  <c r="BD155" i="11"/>
  <c r="BE155" i="11"/>
  <c r="BF155" i="11"/>
  <c r="BG155" i="11"/>
  <c r="BH155" i="11"/>
  <c r="BI155" i="11"/>
  <c r="BJ155" i="11"/>
  <c r="BK155" i="11"/>
  <c r="BL155" i="11"/>
  <c r="BA156" i="11"/>
  <c r="BB156" i="11"/>
  <c r="BC156" i="11"/>
  <c r="BD156" i="11"/>
  <c r="BE156" i="11"/>
  <c r="BF156" i="11"/>
  <c r="BG156" i="11"/>
  <c r="BH156" i="11"/>
  <c r="BI156" i="11"/>
  <c r="BJ156" i="11"/>
  <c r="BK156" i="11"/>
  <c r="BL156" i="11"/>
  <c r="BA157" i="11"/>
  <c r="BB157" i="11"/>
  <c r="BC157" i="11"/>
  <c r="BD157" i="11"/>
  <c r="BE157" i="11"/>
  <c r="BF157" i="11"/>
  <c r="BG157" i="11"/>
  <c r="BH157" i="11"/>
  <c r="BI157" i="11"/>
  <c r="BJ157" i="11"/>
  <c r="BK157" i="11"/>
  <c r="BL157" i="11"/>
  <c r="BA158" i="11"/>
  <c r="BB158" i="11"/>
  <c r="BC158" i="11"/>
  <c r="BD158" i="11"/>
  <c r="BE158" i="11"/>
  <c r="BF158" i="11"/>
  <c r="BG158" i="11"/>
  <c r="BH158" i="11"/>
  <c r="BI158" i="11"/>
  <c r="BJ158" i="11"/>
  <c r="BK158" i="11"/>
  <c r="BL158" i="11"/>
  <c r="BA159" i="11"/>
  <c r="BB159" i="11"/>
  <c r="BC159" i="11"/>
  <c r="BD159" i="11"/>
  <c r="BE159" i="11"/>
  <c r="BF159" i="11"/>
  <c r="BG159" i="11"/>
  <c r="BH159" i="11"/>
  <c r="BI159" i="11"/>
  <c r="BJ159" i="11"/>
  <c r="BK159" i="11"/>
  <c r="BL159" i="11"/>
  <c r="BA160" i="11"/>
  <c r="BB160" i="11"/>
  <c r="BC160" i="11"/>
  <c r="BD160" i="11"/>
  <c r="BE160" i="11"/>
  <c r="BF160" i="11"/>
  <c r="BG160" i="11"/>
  <c r="BH160" i="11"/>
  <c r="BI160" i="11"/>
  <c r="BJ160" i="11"/>
  <c r="BK160" i="11"/>
  <c r="BL160" i="11"/>
  <c r="BA62" i="11"/>
  <c r="BB62" i="11"/>
  <c r="BC62" i="11"/>
  <c r="BD62" i="11"/>
  <c r="BE62" i="11"/>
  <c r="BF62" i="11"/>
  <c r="BG62" i="11"/>
  <c r="BH62" i="11"/>
  <c r="BI62" i="11"/>
  <c r="BJ62" i="11"/>
  <c r="BK62" i="11"/>
  <c r="BL62" i="11"/>
  <c r="BA63" i="11"/>
  <c r="BB63" i="11"/>
  <c r="BC63" i="11"/>
  <c r="BD63" i="11"/>
  <c r="BE63" i="11"/>
  <c r="BF63" i="11"/>
  <c r="BG63" i="11"/>
  <c r="BH63" i="11"/>
  <c r="BI63" i="11"/>
  <c r="BJ63" i="11"/>
  <c r="BK63" i="11"/>
  <c r="BL63" i="11"/>
  <c r="BA64" i="11"/>
  <c r="BB64" i="11"/>
  <c r="BC64" i="11"/>
  <c r="BD64" i="11"/>
  <c r="BE64" i="11"/>
  <c r="BF64" i="11"/>
  <c r="BG64" i="11"/>
  <c r="BH64" i="11"/>
  <c r="BI64" i="11"/>
  <c r="BJ64" i="11"/>
  <c r="BK64" i="11"/>
  <c r="BL64" i="11"/>
  <c r="BA65" i="11"/>
  <c r="BB65" i="11"/>
  <c r="BC65" i="11"/>
  <c r="BD65" i="11"/>
  <c r="BE65" i="11"/>
  <c r="BF65" i="11"/>
  <c r="BG65" i="11"/>
  <c r="BH65" i="11"/>
  <c r="BI65" i="11"/>
  <c r="BJ65" i="11"/>
  <c r="BK65" i="11"/>
  <c r="BL65" i="11"/>
  <c r="BA66" i="11"/>
  <c r="BB66" i="11"/>
  <c r="BC66" i="11"/>
  <c r="BD66" i="11"/>
  <c r="BE66" i="11"/>
  <c r="BF66" i="11"/>
  <c r="BG66" i="11"/>
  <c r="BH66" i="11"/>
  <c r="BI66" i="11"/>
  <c r="BJ66" i="11"/>
  <c r="BK66" i="11"/>
  <c r="BL66" i="11"/>
  <c r="BA67" i="11"/>
  <c r="BB67" i="11"/>
  <c r="BC67" i="11"/>
  <c r="BD67" i="11"/>
  <c r="BE67" i="11"/>
  <c r="BF67" i="11"/>
  <c r="BG67" i="11"/>
  <c r="BH67" i="11"/>
  <c r="BI67" i="11"/>
  <c r="BJ67" i="11"/>
  <c r="BK67" i="11"/>
  <c r="BL67" i="11"/>
  <c r="BA68" i="11"/>
  <c r="BB68" i="11"/>
  <c r="BC68" i="11"/>
  <c r="BD68" i="11"/>
  <c r="BE68" i="11"/>
  <c r="BF68" i="11"/>
  <c r="BG68" i="11"/>
  <c r="BH68" i="11"/>
  <c r="BI68" i="11"/>
  <c r="BJ68" i="11"/>
  <c r="BK68" i="11"/>
  <c r="BL68" i="11"/>
  <c r="BA69" i="11"/>
  <c r="BB69" i="11"/>
  <c r="BC69" i="11"/>
  <c r="BD69" i="11"/>
  <c r="BE69" i="11"/>
  <c r="BF69" i="11"/>
  <c r="BG69" i="11"/>
  <c r="BH69" i="11"/>
  <c r="BI69" i="11"/>
  <c r="BJ69" i="11"/>
  <c r="BK69" i="11"/>
  <c r="BL69" i="11"/>
  <c r="BA70" i="11"/>
  <c r="BB70" i="11"/>
  <c r="BC70" i="11"/>
  <c r="BD70" i="11"/>
  <c r="BE70" i="11"/>
  <c r="BF70" i="11"/>
  <c r="BG70" i="11"/>
  <c r="BH70" i="11"/>
  <c r="BI70" i="11"/>
  <c r="BJ70" i="11"/>
  <c r="BK70" i="11"/>
  <c r="BL70" i="11"/>
  <c r="BA71" i="11"/>
  <c r="BB71" i="11"/>
  <c r="BC71" i="11"/>
  <c r="BD71" i="11"/>
  <c r="BE71" i="11"/>
  <c r="BF71" i="11"/>
  <c r="BG71" i="11"/>
  <c r="BH71" i="11"/>
  <c r="BI71" i="11"/>
  <c r="BJ71" i="11"/>
  <c r="BK71" i="11"/>
  <c r="BL71" i="11"/>
  <c r="BA72" i="11"/>
  <c r="BB72" i="11"/>
  <c r="BC72" i="11"/>
  <c r="BD72" i="11"/>
  <c r="BE72" i="11"/>
  <c r="BF72" i="11"/>
  <c r="BG72" i="11"/>
  <c r="BH72" i="11"/>
  <c r="BI72" i="11"/>
  <c r="BJ72" i="11"/>
  <c r="BK72" i="11"/>
  <c r="BL72" i="11"/>
  <c r="BA73" i="11"/>
  <c r="BB73" i="11"/>
  <c r="BC73" i="11"/>
  <c r="BD73" i="11"/>
  <c r="BE73" i="11"/>
  <c r="BF73" i="11"/>
  <c r="BG73" i="11"/>
  <c r="BH73" i="11"/>
  <c r="BI73" i="11"/>
  <c r="BJ73" i="11"/>
  <c r="BK73" i="11"/>
  <c r="BL73" i="11"/>
  <c r="BA74" i="11"/>
  <c r="BB74" i="11"/>
  <c r="BC74" i="11"/>
  <c r="BD74" i="11"/>
  <c r="BE74" i="11"/>
  <c r="BF74" i="11"/>
  <c r="BG74" i="11"/>
  <c r="BH74" i="11"/>
  <c r="BI74" i="11"/>
  <c r="BJ74" i="11"/>
  <c r="BK74" i="11"/>
  <c r="BL74" i="11"/>
  <c r="BA75" i="11"/>
  <c r="BB75" i="11"/>
  <c r="BC75" i="11"/>
  <c r="BD75" i="11"/>
  <c r="BE75" i="11"/>
  <c r="BF75" i="11"/>
  <c r="BG75" i="11"/>
  <c r="BH75" i="11"/>
  <c r="BI75" i="11"/>
  <c r="BJ75" i="11"/>
  <c r="BK75" i="11"/>
  <c r="BL75" i="11"/>
  <c r="BA76" i="11"/>
  <c r="BB76" i="11"/>
  <c r="BC76" i="11"/>
  <c r="BD76" i="11"/>
  <c r="BE76" i="11"/>
  <c r="BF76" i="11"/>
  <c r="BG76" i="11"/>
  <c r="BH76" i="11"/>
  <c r="BI76" i="11"/>
  <c r="BJ76" i="11"/>
  <c r="BK76" i="11"/>
  <c r="BL76" i="11"/>
  <c r="BL61" i="11"/>
  <c r="BK61" i="11"/>
  <c r="BJ61" i="11"/>
  <c r="BI61" i="11"/>
  <c r="BH61" i="11"/>
  <c r="BG61" i="11"/>
  <c r="BF61" i="11"/>
  <c r="BE61" i="11"/>
  <c r="BD61" i="11"/>
  <c r="BC61" i="11"/>
  <c r="BB61" i="11"/>
  <c r="BA61" i="11"/>
  <c r="AZ62" i="11"/>
  <c r="AZ63" i="11"/>
  <c r="AZ64" i="11"/>
  <c r="AZ65" i="11"/>
  <c r="AZ66" i="11"/>
  <c r="AZ67" i="11"/>
  <c r="AZ68" i="11"/>
  <c r="AZ69" i="11"/>
  <c r="AZ70" i="11"/>
  <c r="AZ71" i="11"/>
  <c r="AZ72" i="11"/>
  <c r="AZ73" i="11"/>
  <c r="AZ74" i="11"/>
  <c r="AZ75" i="11"/>
  <c r="AZ76" i="11"/>
  <c r="AZ77" i="11"/>
  <c r="AZ78" i="11"/>
  <c r="AZ79" i="11"/>
  <c r="AZ80" i="11"/>
  <c r="AZ81" i="11"/>
  <c r="AZ82" i="11"/>
  <c r="AZ83" i="11"/>
  <c r="AZ84" i="11"/>
  <c r="AZ85" i="11"/>
  <c r="AZ86" i="11"/>
  <c r="AZ87" i="11"/>
  <c r="AZ88" i="11"/>
  <c r="AZ89" i="11"/>
  <c r="AZ90" i="11"/>
  <c r="AZ91" i="11"/>
  <c r="AZ92" i="11"/>
  <c r="AZ93" i="11"/>
  <c r="AZ94" i="11"/>
  <c r="AZ95" i="11"/>
  <c r="AZ96" i="11"/>
  <c r="AZ97" i="11"/>
  <c r="AZ98" i="11"/>
  <c r="AZ99" i="11"/>
  <c r="AZ100" i="11"/>
  <c r="AZ101" i="11"/>
  <c r="AZ102" i="11"/>
  <c r="AZ103" i="11"/>
  <c r="AZ104" i="11"/>
  <c r="AZ105" i="11"/>
  <c r="AZ106" i="11"/>
  <c r="AZ107" i="11"/>
  <c r="AZ108" i="11"/>
  <c r="AZ109" i="11"/>
  <c r="AZ110" i="11"/>
  <c r="AZ111" i="11"/>
  <c r="AZ112" i="11"/>
  <c r="AZ113" i="11"/>
  <c r="AZ114" i="11"/>
  <c r="AZ115" i="11"/>
  <c r="AZ116" i="11"/>
  <c r="AZ117" i="11"/>
  <c r="AZ118" i="11"/>
  <c r="AZ119" i="11"/>
  <c r="AZ120" i="11"/>
  <c r="AZ121" i="11"/>
  <c r="AZ122" i="11"/>
  <c r="AZ123" i="11"/>
  <c r="AZ124" i="11"/>
  <c r="AZ125" i="11"/>
  <c r="AZ126" i="11"/>
  <c r="AZ127" i="11"/>
  <c r="AZ128" i="11"/>
  <c r="AZ129" i="11"/>
  <c r="AZ130" i="11"/>
  <c r="AZ131" i="11"/>
  <c r="AZ132" i="11"/>
  <c r="AZ133" i="11"/>
  <c r="AZ134" i="11"/>
  <c r="AZ135" i="11"/>
  <c r="AZ136" i="11"/>
  <c r="AZ137" i="11"/>
  <c r="AZ138" i="11"/>
  <c r="AZ139" i="11"/>
  <c r="AZ140" i="11"/>
  <c r="AZ141" i="11"/>
  <c r="AZ142" i="11"/>
  <c r="AZ143" i="11"/>
  <c r="AZ144" i="11"/>
  <c r="AZ145" i="11"/>
  <c r="AZ146" i="11"/>
  <c r="AZ147" i="11"/>
  <c r="AZ148" i="11"/>
  <c r="AZ149" i="11"/>
  <c r="AZ150" i="11"/>
  <c r="AZ151" i="11"/>
  <c r="AZ152" i="11"/>
  <c r="AZ153" i="11"/>
  <c r="AZ154" i="11"/>
  <c r="AZ155" i="11"/>
  <c r="AZ156" i="11"/>
  <c r="AZ157" i="11"/>
  <c r="AZ158" i="11"/>
  <c r="AZ159" i="11"/>
  <c r="AZ160" i="11"/>
  <c r="AZ61" i="11"/>
  <c r="AY62" i="11"/>
  <c r="AY63" i="11"/>
  <c r="AY64" i="11"/>
  <c r="AY65" i="11"/>
  <c r="AY66" i="11"/>
  <c r="AY67" i="11"/>
  <c r="AY68" i="11"/>
  <c r="AY69" i="11"/>
  <c r="AY70" i="11"/>
  <c r="AY71" i="11"/>
  <c r="AY72" i="11"/>
  <c r="AY73" i="11"/>
  <c r="AY74" i="11"/>
  <c r="AY75" i="11"/>
  <c r="AY76" i="11"/>
  <c r="AY77" i="11"/>
  <c r="AY78" i="11"/>
  <c r="AY79" i="11"/>
  <c r="AY80" i="11"/>
  <c r="AY81" i="11"/>
  <c r="AY82" i="11"/>
  <c r="AY83" i="11"/>
  <c r="AY84" i="11"/>
  <c r="AY85" i="11"/>
  <c r="AY86" i="11"/>
  <c r="AY87" i="11"/>
  <c r="AY88" i="11"/>
  <c r="AY89" i="11"/>
  <c r="AY90" i="11"/>
  <c r="AY91" i="11"/>
  <c r="AY92" i="11"/>
  <c r="AY93" i="11"/>
  <c r="AY94" i="11"/>
  <c r="AY95" i="11"/>
  <c r="AY96" i="11"/>
  <c r="AY97" i="11"/>
  <c r="AY98" i="11"/>
  <c r="AY99" i="11"/>
  <c r="AY100" i="11"/>
  <c r="AY101" i="11"/>
  <c r="AY102" i="11"/>
  <c r="AY103" i="11"/>
  <c r="AY104" i="11"/>
  <c r="AY105" i="11"/>
  <c r="AY106" i="11"/>
  <c r="AY107" i="11"/>
  <c r="AY108" i="11"/>
  <c r="AY109" i="11"/>
  <c r="AY110" i="11"/>
  <c r="AY111" i="11"/>
  <c r="AY112" i="11"/>
  <c r="AY113" i="11"/>
  <c r="AY114" i="11"/>
  <c r="AY115" i="11"/>
  <c r="AY116" i="11"/>
  <c r="AY117" i="11"/>
  <c r="AY118" i="11"/>
  <c r="AY119" i="11"/>
  <c r="AY120" i="11"/>
  <c r="AY121" i="11"/>
  <c r="AY122" i="11"/>
  <c r="AY123" i="11"/>
  <c r="AY124" i="11"/>
  <c r="AY125" i="11"/>
  <c r="AY126" i="11"/>
  <c r="AY127" i="11"/>
  <c r="AY128" i="11"/>
  <c r="AY129" i="11"/>
  <c r="AY130" i="11"/>
  <c r="AY131" i="11"/>
  <c r="AY132" i="11"/>
  <c r="AY133" i="11"/>
  <c r="AY134" i="11"/>
  <c r="AY135" i="11"/>
  <c r="AY136" i="11"/>
  <c r="AY137" i="11"/>
  <c r="AY138" i="11"/>
  <c r="AY139" i="11"/>
  <c r="AY140" i="11"/>
  <c r="AY141" i="11"/>
  <c r="AY142" i="11"/>
  <c r="AY143" i="11"/>
  <c r="AY144" i="11"/>
  <c r="AY145" i="11"/>
  <c r="AY146" i="11"/>
  <c r="AY147" i="11"/>
  <c r="AY148" i="11"/>
  <c r="AY149" i="11"/>
  <c r="AY150" i="11"/>
  <c r="AY151" i="11"/>
  <c r="AY152" i="11"/>
  <c r="AY153" i="11"/>
  <c r="AY154" i="11"/>
  <c r="AY155" i="11"/>
  <c r="AY156" i="11"/>
  <c r="AY157" i="11"/>
  <c r="AY158" i="11"/>
  <c r="AY159" i="11"/>
  <c r="AY160" i="11"/>
  <c r="AY61" i="11"/>
  <c r="AX62" i="11"/>
  <c r="AX63" i="11"/>
  <c r="AX64" i="11"/>
  <c r="AX65" i="11"/>
  <c r="AX66" i="11"/>
  <c r="AX67" i="11"/>
  <c r="AX68" i="11"/>
  <c r="AX69" i="11"/>
  <c r="AX70" i="11"/>
  <c r="AX71" i="11"/>
  <c r="AX72" i="11"/>
  <c r="AX73" i="11"/>
  <c r="AX74" i="11"/>
  <c r="AX75" i="11"/>
  <c r="AX76" i="11"/>
  <c r="AX77" i="11"/>
  <c r="AX78" i="11"/>
  <c r="AX79" i="11"/>
  <c r="AX80" i="11"/>
  <c r="AX81" i="11"/>
  <c r="AX82" i="11"/>
  <c r="AX83" i="11"/>
  <c r="AX84" i="11"/>
  <c r="AX85" i="11"/>
  <c r="AX86" i="11"/>
  <c r="AX87" i="11"/>
  <c r="AX88" i="11"/>
  <c r="AX89" i="11"/>
  <c r="AX90" i="11"/>
  <c r="AX91" i="11"/>
  <c r="AX92" i="11"/>
  <c r="AX93" i="11"/>
  <c r="AX94" i="11"/>
  <c r="AX95" i="11"/>
  <c r="AX96" i="11"/>
  <c r="AX97" i="11"/>
  <c r="AX98" i="11"/>
  <c r="AX99" i="11"/>
  <c r="AX100" i="11"/>
  <c r="AX101" i="11"/>
  <c r="AX102" i="11"/>
  <c r="AX103" i="11"/>
  <c r="AX104" i="11"/>
  <c r="AX105" i="11"/>
  <c r="AX106" i="11"/>
  <c r="AX107" i="11"/>
  <c r="AX108" i="11"/>
  <c r="AX109" i="11"/>
  <c r="AX110" i="11"/>
  <c r="AX111" i="11"/>
  <c r="AX112" i="11"/>
  <c r="AX113" i="11"/>
  <c r="AX114" i="11"/>
  <c r="AX115" i="11"/>
  <c r="AX116" i="11"/>
  <c r="AX117" i="11"/>
  <c r="AX118" i="11"/>
  <c r="AX119" i="11"/>
  <c r="AX120" i="11"/>
  <c r="AX121" i="11"/>
  <c r="AX122" i="11"/>
  <c r="AX123" i="11"/>
  <c r="AX124" i="11"/>
  <c r="AX125" i="11"/>
  <c r="AX126" i="11"/>
  <c r="AX127" i="11"/>
  <c r="AX128" i="11"/>
  <c r="AX129" i="11"/>
  <c r="AX130" i="11"/>
  <c r="AX131" i="11"/>
  <c r="AX132" i="11"/>
  <c r="AX133" i="11"/>
  <c r="AX134" i="11"/>
  <c r="AX135" i="11"/>
  <c r="AX136" i="11"/>
  <c r="AX137" i="11"/>
  <c r="AX138" i="11"/>
  <c r="AX139" i="11"/>
  <c r="AX140" i="11"/>
  <c r="AX141" i="11"/>
  <c r="AX142" i="11"/>
  <c r="AX143" i="11"/>
  <c r="AX144" i="11"/>
  <c r="AX145" i="11"/>
  <c r="AX146" i="11"/>
  <c r="AX147" i="11"/>
  <c r="AX148" i="11"/>
  <c r="AX149" i="11"/>
  <c r="AX150" i="11"/>
  <c r="AX151" i="11"/>
  <c r="AX152" i="11"/>
  <c r="AX153" i="11"/>
  <c r="AX154" i="11"/>
  <c r="AX155" i="11"/>
  <c r="AX156" i="11"/>
  <c r="AX157" i="11"/>
  <c r="AX158" i="11"/>
  <c r="AX159" i="11"/>
  <c r="AX160" i="11"/>
  <c r="AX61" i="11"/>
  <c r="AW62" i="11"/>
  <c r="AW63" i="11"/>
  <c r="AW64" i="11"/>
  <c r="AW65" i="11"/>
  <c r="E65" i="11" s="1"/>
  <c r="AW66" i="11"/>
  <c r="AW67" i="11"/>
  <c r="AW68" i="11"/>
  <c r="AW69" i="11"/>
  <c r="AW70" i="11"/>
  <c r="AW71" i="11"/>
  <c r="AW72" i="11"/>
  <c r="AW73" i="11"/>
  <c r="AW74" i="11"/>
  <c r="AW75" i="11"/>
  <c r="AW76" i="11"/>
  <c r="AW77" i="11"/>
  <c r="AW78" i="11"/>
  <c r="AW79" i="11"/>
  <c r="AW80" i="11"/>
  <c r="AW81" i="11"/>
  <c r="AW82" i="11"/>
  <c r="AW83" i="11"/>
  <c r="AW84" i="11"/>
  <c r="AW85" i="11"/>
  <c r="AW86" i="11"/>
  <c r="AW87" i="11"/>
  <c r="AW88" i="11"/>
  <c r="AW89" i="11"/>
  <c r="AW90" i="11"/>
  <c r="AW91" i="11"/>
  <c r="AW92" i="11"/>
  <c r="AW93" i="11"/>
  <c r="AW94" i="11"/>
  <c r="AW95" i="11"/>
  <c r="AW96" i="11"/>
  <c r="AW97" i="11"/>
  <c r="AW98" i="11"/>
  <c r="AW99" i="11"/>
  <c r="AW100" i="11"/>
  <c r="AW101" i="11"/>
  <c r="AW102" i="11"/>
  <c r="AW103" i="11"/>
  <c r="AW104" i="11"/>
  <c r="AW105" i="11"/>
  <c r="AW106" i="11"/>
  <c r="AW107" i="11"/>
  <c r="AW108" i="11"/>
  <c r="AW109" i="11"/>
  <c r="AW110" i="11"/>
  <c r="AW111" i="11"/>
  <c r="AW112" i="11"/>
  <c r="AW113" i="11"/>
  <c r="AW114" i="11"/>
  <c r="AW115" i="11"/>
  <c r="AW116" i="11"/>
  <c r="AW117" i="11"/>
  <c r="AW118" i="11"/>
  <c r="AW119" i="11"/>
  <c r="AW120" i="11"/>
  <c r="AW121" i="11"/>
  <c r="AW122" i="11"/>
  <c r="AW123" i="11"/>
  <c r="AW124" i="11"/>
  <c r="AW125" i="11"/>
  <c r="AW126" i="11"/>
  <c r="AW127" i="11"/>
  <c r="AW128" i="11"/>
  <c r="AW129" i="11"/>
  <c r="AW130" i="11"/>
  <c r="AW131" i="11"/>
  <c r="AW132" i="11"/>
  <c r="AW133" i="11"/>
  <c r="AW134" i="11"/>
  <c r="AW135" i="11"/>
  <c r="AW136" i="11"/>
  <c r="AW137" i="11"/>
  <c r="AW138" i="11"/>
  <c r="AW139" i="11"/>
  <c r="AW140" i="11"/>
  <c r="AW141" i="11"/>
  <c r="AW142" i="11"/>
  <c r="AW143" i="11"/>
  <c r="AW144" i="11"/>
  <c r="AW145" i="11"/>
  <c r="AW146" i="11"/>
  <c r="AW147" i="11"/>
  <c r="AW148" i="11"/>
  <c r="AW149" i="11"/>
  <c r="AW150" i="11"/>
  <c r="AW151" i="11"/>
  <c r="AW152" i="11"/>
  <c r="AW153" i="11"/>
  <c r="AW154" i="11"/>
  <c r="AW155" i="11"/>
  <c r="AW156" i="11"/>
  <c r="AW157" i="11"/>
  <c r="AW158" i="11"/>
  <c r="AW159" i="11"/>
  <c r="AW160" i="11"/>
  <c r="AW61" i="11"/>
  <c r="AV62" i="11"/>
  <c r="AV63" i="11"/>
  <c r="AV64" i="11"/>
  <c r="AV65" i="11"/>
  <c r="AV66" i="11"/>
  <c r="AV67" i="11"/>
  <c r="AV68" i="11"/>
  <c r="AV69" i="11"/>
  <c r="AV70" i="11"/>
  <c r="AV71" i="11"/>
  <c r="AV72" i="11"/>
  <c r="AV73" i="11"/>
  <c r="AV74" i="11"/>
  <c r="AV75" i="11"/>
  <c r="AV76" i="11"/>
  <c r="AV77" i="11"/>
  <c r="AV78" i="11"/>
  <c r="AV79" i="11"/>
  <c r="AV80" i="11"/>
  <c r="AV81" i="11"/>
  <c r="AV82" i="11"/>
  <c r="AV83" i="11"/>
  <c r="AV84" i="11"/>
  <c r="AV85" i="11"/>
  <c r="AV86" i="11"/>
  <c r="AV87" i="11"/>
  <c r="AV88" i="11"/>
  <c r="AV89" i="11"/>
  <c r="AV90" i="11"/>
  <c r="AV91" i="11"/>
  <c r="AV92" i="11"/>
  <c r="AV93" i="11"/>
  <c r="AV94" i="11"/>
  <c r="AV95" i="11"/>
  <c r="AV96" i="11"/>
  <c r="AV97" i="11"/>
  <c r="AV98" i="11"/>
  <c r="AV99" i="11"/>
  <c r="AV100" i="11"/>
  <c r="AV101" i="11"/>
  <c r="AV102" i="11"/>
  <c r="AV103" i="11"/>
  <c r="AV104" i="11"/>
  <c r="AV105" i="11"/>
  <c r="AV106" i="11"/>
  <c r="AV107" i="11"/>
  <c r="AV108" i="11"/>
  <c r="AV109" i="11"/>
  <c r="AV110" i="11"/>
  <c r="AV111" i="11"/>
  <c r="AV112" i="11"/>
  <c r="AV113" i="11"/>
  <c r="AV114" i="11"/>
  <c r="AV115" i="11"/>
  <c r="AV116" i="11"/>
  <c r="AV117" i="11"/>
  <c r="AV118" i="11"/>
  <c r="AV119" i="11"/>
  <c r="AV120" i="11"/>
  <c r="AV121" i="11"/>
  <c r="AV122" i="11"/>
  <c r="AV123" i="11"/>
  <c r="AV124" i="11"/>
  <c r="AV125" i="11"/>
  <c r="AV126" i="11"/>
  <c r="AV127" i="11"/>
  <c r="AV128" i="11"/>
  <c r="AV129" i="11"/>
  <c r="AV130" i="11"/>
  <c r="AV131" i="11"/>
  <c r="AV132" i="11"/>
  <c r="AV133" i="11"/>
  <c r="AV134" i="11"/>
  <c r="AV135" i="11"/>
  <c r="AV136" i="11"/>
  <c r="AV137" i="11"/>
  <c r="AV138" i="11"/>
  <c r="AV139" i="11"/>
  <c r="AV140" i="11"/>
  <c r="AV141" i="11"/>
  <c r="AV142" i="11"/>
  <c r="AV143" i="11"/>
  <c r="AV144" i="11"/>
  <c r="AV145" i="11"/>
  <c r="AV146" i="11"/>
  <c r="AV147" i="11"/>
  <c r="AV148" i="11"/>
  <c r="AV149" i="11"/>
  <c r="AV150" i="11"/>
  <c r="AV151" i="11"/>
  <c r="AV152" i="11"/>
  <c r="AV153" i="11"/>
  <c r="AV154" i="11"/>
  <c r="AV155" i="11"/>
  <c r="AV156" i="11"/>
  <c r="AV157" i="11"/>
  <c r="AV158" i="11"/>
  <c r="AV159" i="11"/>
  <c r="AV160" i="11"/>
  <c r="AV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7" i="11"/>
  <c r="AU78" i="11"/>
  <c r="AU79" i="11"/>
  <c r="AU80" i="11"/>
  <c r="AU81" i="11"/>
  <c r="AU82" i="11"/>
  <c r="AU83" i="11"/>
  <c r="AU84" i="11"/>
  <c r="AU85" i="11"/>
  <c r="AU86" i="11"/>
  <c r="AU87" i="11"/>
  <c r="AU88" i="11"/>
  <c r="AU89" i="11"/>
  <c r="AU90" i="11"/>
  <c r="AU91" i="11"/>
  <c r="AU92" i="11"/>
  <c r="AU93" i="11"/>
  <c r="AU94" i="11"/>
  <c r="AU95" i="11"/>
  <c r="AU96" i="11"/>
  <c r="AU97" i="11"/>
  <c r="AU98" i="11"/>
  <c r="AU99" i="11"/>
  <c r="AU100" i="11"/>
  <c r="AU101" i="11"/>
  <c r="AU102" i="11"/>
  <c r="AU103" i="11"/>
  <c r="AU104" i="11"/>
  <c r="AU105" i="11"/>
  <c r="AU106" i="11"/>
  <c r="AU107" i="11"/>
  <c r="AU108" i="11"/>
  <c r="AU109" i="11"/>
  <c r="AU110" i="11"/>
  <c r="AU111" i="11"/>
  <c r="AU112" i="11"/>
  <c r="AU113" i="11"/>
  <c r="AU114" i="11"/>
  <c r="AU115" i="11"/>
  <c r="AU116" i="11"/>
  <c r="AU117" i="11"/>
  <c r="AU118" i="11"/>
  <c r="AU119" i="11"/>
  <c r="AU120" i="11"/>
  <c r="AU121" i="11"/>
  <c r="AU122" i="11"/>
  <c r="AU123" i="11"/>
  <c r="AU124" i="11"/>
  <c r="AU125" i="11"/>
  <c r="AU126" i="11"/>
  <c r="AU127" i="11"/>
  <c r="AU128" i="11"/>
  <c r="AU129" i="11"/>
  <c r="AU130" i="11"/>
  <c r="AU131" i="11"/>
  <c r="AU132" i="11"/>
  <c r="AU133" i="11"/>
  <c r="AU134" i="11"/>
  <c r="AU135" i="11"/>
  <c r="AU136" i="11"/>
  <c r="AU137" i="11"/>
  <c r="AU138" i="11"/>
  <c r="AU139" i="11"/>
  <c r="AU140" i="11"/>
  <c r="AU141" i="11"/>
  <c r="AU142" i="11"/>
  <c r="AU143" i="11"/>
  <c r="AU144" i="11"/>
  <c r="AU145" i="11"/>
  <c r="AU146" i="11"/>
  <c r="AU147" i="11"/>
  <c r="AU148" i="11"/>
  <c r="AU149" i="11"/>
  <c r="AU150" i="11"/>
  <c r="AU151" i="11"/>
  <c r="AU152" i="11"/>
  <c r="AU153" i="11"/>
  <c r="AU154" i="11"/>
  <c r="AU155" i="11"/>
  <c r="AU156" i="11"/>
  <c r="AU157" i="11"/>
  <c r="AU158" i="11"/>
  <c r="AU159" i="11"/>
  <c r="AU160" i="11"/>
  <c r="AU61" i="11"/>
  <c r="AT62" i="11"/>
  <c r="AT63" i="11"/>
  <c r="AT64" i="11"/>
  <c r="AT65" i="11"/>
  <c r="AT66" i="11"/>
  <c r="AT67" i="11"/>
  <c r="AT68" i="11"/>
  <c r="AT69" i="11"/>
  <c r="AT70" i="11"/>
  <c r="AT71" i="11"/>
  <c r="AT72" i="11"/>
  <c r="AT73" i="11"/>
  <c r="AT74" i="11"/>
  <c r="AT75" i="11"/>
  <c r="AT76" i="11"/>
  <c r="AT77" i="11"/>
  <c r="AT78" i="11"/>
  <c r="AT79" i="11"/>
  <c r="AT80" i="11"/>
  <c r="AT81" i="11"/>
  <c r="AT82" i="11"/>
  <c r="AT83" i="11"/>
  <c r="AT84" i="11"/>
  <c r="AT85" i="11"/>
  <c r="AT86" i="11"/>
  <c r="AT87" i="11"/>
  <c r="AT88" i="11"/>
  <c r="AT89" i="11"/>
  <c r="AT90" i="11"/>
  <c r="AT91" i="11"/>
  <c r="AT92" i="11"/>
  <c r="AT93" i="11"/>
  <c r="AT94" i="11"/>
  <c r="AT95" i="11"/>
  <c r="AT96" i="11"/>
  <c r="AT97" i="11"/>
  <c r="AT98" i="11"/>
  <c r="AT99" i="11"/>
  <c r="AT100" i="11"/>
  <c r="AT101" i="11"/>
  <c r="AT102" i="11"/>
  <c r="AT103" i="11"/>
  <c r="AT104" i="11"/>
  <c r="AT105" i="11"/>
  <c r="AT106" i="11"/>
  <c r="AT107" i="11"/>
  <c r="AT108" i="11"/>
  <c r="AT109" i="11"/>
  <c r="AT110" i="11"/>
  <c r="AT111" i="11"/>
  <c r="AT112" i="11"/>
  <c r="AT113" i="11"/>
  <c r="AT114" i="11"/>
  <c r="AT115" i="11"/>
  <c r="AT116" i="11"/>
  <c r="AT117" i="11"/>
  <c r="AT118" i="11"/>
  <c r="AT119" i="11"/>
  <c r="AT120" i="11"/>
  <c r="AT121" i="11"/>
  <c r="AT122" i="11"/>
  <c r="AT123" i="11"/>
  <c r="AT124" i="11"/>
  <c r="AT125" i="11"/>
  <c r="AT126" i="11"/>
  <c r="AT127" i="11"/>
  <c r="AT128" i="11"/>
  <c r="AT129" i="11"/>
  <c r="AT130" i="11"/>
  <c r="AT131" i="11"/>
  <c r="AT132" i="11"/>
  <c r="AT133" i="11"/>
  <c r="AT134" i="11"/>
  <c r="AT135" i="11"/>
  <c r="AT136" i="11"/>
  <c r="AT137" i="11"/>
  <c r="AT138" i="11"/>
  <c r="AT139" i="11"/>
  <c r="AT140" i="11"/>
  <c r="AT141" i="11"/>
  <c r="AT142" i="11"/>
  <c r="AT143" i="11"/>
  <c r="AT144" i="11"/>
  <c r="AT145" i="11"/>
  <c r="AT146" i="11"/>
  <c r="AT147" i="11"/>
  <c r="AT148" i="11"/>
  <c r="AT149" i="11"/>
  <c r="AT150" i="11"/>
  <c r="AT151" i="11"/>
  <c r="AT152" i="11"/>
  <c r="AT153" i="11"/>
  <c r="AT154" i="11"/>
  <c r="AT155" i="11"/>
  <c r="AT156" i="11"/>
  <c r="AT157" i="11"/>
  <c r="AT158" i="11"/>
  <c r="AT159" i="11"/>
  <c r="AT160" i="11"/>
  <c r="AT61" i="11"/>
  <c r="D61" i="11" s="1"/>
  <c r="N9" i="12"/>
  <c r="D62" i="11" l="1"/>
  <c r="E62" i="11"/>
  <c r="N62" i="11"/>
  <c r="T62" i="11"/>
  <c r="Y62" i="11"/>
  <c r="D63" i="11"/>
  <c r="E63" i="11"/>
  <c r="N63" i="11"/>
  <c r="T63" i="11"/>
  <c r="Y63" i="11"/>
  <c r="D64" i="11"/>
  <c r="E64" i="11"/>
  <c r="N64" i="11"/>
  <c r="T64" i="11"/>
  <c r="Y64" i="11"/>
  <c r="D65" i="11"/>
  <c r="N65" i="11"/>
  <c r="T65" i="11"/>
  <c r="Y65" i="11"/>
  <c r="D66" i="11"/>
  <c r="E66" i="11"/>
  <c r="N66" i="11"/>
  <c r="T66" i="11"/>
  <c r="Y66" i="11"/>
  <c r="D67" i="11"/>
  <c r="E67" i="11"/>
  <c r="N67" i="11"/>
  <c r="T67" i="11"/>
  <c r="Y67" i="11"/>
  <c r="D68" i="11"/>
  <c r="E68" i="11"/>
  <c r="N68" i="11"/>
  <c r="T68" i="11"/>
  <c r="Y68" i="11"/>
  <c r="D69" i="11"/>
  <c r="E69" i="11"/>
  <c r="N69" i="11"/>
  <c r="T69" i="11"/>
  <c r="Y69" i="11"/>
  <c r="D70" i="11"/>
  <c r="E70" i="11"/>
  <c r="N70" i="11"/>
  <c r="T70" i="11"/>
  <c r="Y70" i="11"/>
  <c r="D71" i="11"/>
  <c r="E71" i="11"/>
  <c r="N71" i="11"/>
  <c r="T71" i="11"/>
  <c r="Y71" i="11"/>
  <c r="D72" i="11"/>
  <c r="E72" i="11"/>
  <c r="N72" i="11"/>
  <c r="T72" i="11"/>
  <c r="Y72" i="11"/>
  <c r="D73" i="11"/>
  <c r="E73" i="11"/>
  <c r="N73" i="11"/>
  <c r="T73" i="11"/>
  <c r="Y73" i="11"/>
  <c r="D74" i="11"/>
  <c r="E74" i="11"/>
  <c r="N74" i="11"/>
  <c r="T74" i="11"/>
  <c r="Y74" i="11"/>
  <c r="D75" i="11"/>
  <c r="E75" i="11"/>
  <c r="N75" i="11"/>
  <c r="T75" i="11"/>
  <c r="Y75" i="11"/>
  <c r="D76" i="11"/>
  <c r="E76" i="11"/>
  <c r="N76" i="11"/>
  <c r="T76" i="11"/>
  <c r="Y76" i="11"/>
  <c r="D77" i="11"/>
  <c r="E77" i="11"/>
  <c r="N77" i="11"/>
  <c r="T77" i="11"/>
  <c r="Y77" i="11"/>
  <c r="D78" i="11"/>
  <c r="E78" i="11"/>
  <c r="N78" i="11"/>
  <c r="T78" i="11"/>
  <c r="Y78" i="11"/>
  <c r="D79" i="11"/>
  <c r="E79" i="11"/>
  <c r="N79" i="11"/>
  <c r="T79" i="11"/>
  <c r="Y79" i="11"/>
  <c r="D80" i="11"/>
  <c r="E80" i="11"/>
  <c r="N80" i="11"/>
  <c r="T80" i="11"/>
  <c r="Y80" i="11"/>
  <c r="D81" i="11"/>
  <c r="E81" i="11"/>
  <c r="N81" i="11"/>
  <c r="T81" i="11"/>
  <c r="Y81" i="11"/>
  <c r="D82" i="11"/>
  <c r="E82" i="11"/>
  <c r="N82" i="11"/>
  <c r="T82" i="11"/>
  <c r="Y82" i="11"/>
  <c r="D83" i="11"/>
  <c r="E83" i="11"/>
  <c r="N83" i="11"/>
  <c r="T83" i="11"/>
  <c r="Y83" i="11"/>
  <c r="D84" i="11"/>
  <c r="E84" i="11"/>
  <c r="N84" i="11"/>
  <c r="T84" i="11"/>
  <c r="Y84" i="11"/>
  <c r="D85" i="11"/>
  <c r="E85" i="11"/>
  <c r="N85" i="11"/>
  <c r="T85" i="11"/>
  <c r="Y85" i="11"/>
  <c r="D87" i="11"/>
  <c r="E87" i="11"/>
  <c r="N87" i="11"/>
  <c r="T87" i="11"/>
  <c r="Y87" i="11"/>
  <c r="D88" i="11"/>
  <c r="E88" i="11"/>
  <c r="N88" i="11"/>
  <c r="T88" i="11"/>
  <c r="Y88" i="11"/>
  <c r="D89" i="11"/>
  <c r="E89" i="11"/>
  <c r="N89" i="11"/>
  <c r="T89" i="11"/>
  <c r="Y89" i="11"/>
  <c r="D90" i="11"/>
  <c r="E90" i="11"/>
  <c r="N90" i="11"/>
  <c r="T90" i="11"/>
  <c r="Y90" i="11"/>
  <c r="D91" i="11"/>
  <c r="E91" i="11"/>
  <c r="N91" i="11"/>
  <c r="T91" i="11"/>
  <c r="Y91" i="11"/>
  <c r="D92" i="11"/>
  <c r="E92" i="11"/>
  <c r="N92" i="11"/>
  <c r="T92" i="11"/>
  <c r="Y92" i="11"/>
  <c r="D93" i="11"/>
  <c r="E93" i="11"/>
  <c r="N93" i="11"/>
  <c r="T93" i="11"/>
  <c r="Y93" i="11"/>
  <c r="D94" i="11"/>
  <c r="E94" i="11"/>
  <c r="N94" i="11"/>
  <c r="T94" i="11"/>
  <c r="Y94" i="11"/>
  <c r="D95" i="11"/>
  <c r="E95" i="11"/>
  <c r="N95" i="11"/>
  <c r="T95" i="11"/>
  <c r="Y95" i="11"/>
  <c r="D96" i="11"/>
  <c r="E96" i="11"/>
  <c r="N96" i="11"/>
  <c r="T96" i="11"/>
  <c r="Y96" i="11"/>
  <c r="D97" i="11"/>
  <c r="E97" i="11"/>
  <c r="N97" i="11"/>
  <c r="T97" i="11"/>
  <c r="Y97" i="11"/>
  <c r="D98" i="11"/>
  <c r="E98" i="11"/>
  <c r="N98" i="11"/>
  <c r="T98" i="11"/>
  <c r="Y98" i="11"/>
  <c r="D99" i="11"/>
  <c r="E99" i="11"/>
  <c r="N99" i="11"/>
  <c r="T99" i="11"/>
  <c r="Y99" i="11"/>
  <c r="D100" i="11"/>
  <c r="E100" i="11"/>
  <c r="N100" i="11"/>
  <c r="T100" i="11"/>
  <c r="Y100" i="11"/>
  <c r="D101" i="11"/>
  <c r="E101" i="11"/>
  <c r="N101" i="11"/>
  <c r="T101" i="11"/>
  <c r="Y101" i="11"/>
  <c r="D102" i="11"/>
  <c r="E102" i="11"/>
  <c r="N102" i="11"/>
  <c r="T102" i="11"/>
  <c r="Y102" i="11"/>
  <c r="D103" i="11"/>
  <c r="E103" i="11"/>
  <c r="N103" i="11"/>
  <c r="T103" i="11"/>
  <c r="Y103" i="11"/>
  <c r="D104" i="11"/>
  <c r="E104" i="11"/>
  <c r="N104" i="11"/>
  <c r="T104" i="11"/>
  <c r="Y104" i="11"/>
  <c r="D105" i="11"/>
  <c r="E105" i="11"/>
  <c r="N105" i="11"/>
  <c r="T105" i="11"/>
  <c r="Y105" i="11"/>
  <c r="D106" i="11"/>
  <c r="E106" i="11"/>
  <c r="N106" i="11"/>
  <c r="T106" i="11"/>
  <c r="Y106" i="11"/>
  <c r="D107" i="11"/>
  <c r="E107" i="11"/>
  <c r="N107" i="11"/>
  <c r="T107" i="11"/>
  <c r="Y107" i="11"/>
  <c r="D108" i="11"/>
  <c r="E108" i="11"/>
  <c r="N108" i="11"/>
  <c r="T108" i="11"/>
  <c r="Y108" i="11"/>
  <c r="D109" i="11"/>
  <c r="E109" i="11"/>
  <c r="N109" i="11"/>
  <c r="T109" i="11"/>
  <c r="Y109" i="11"/>
  <c r="D110" i="11"/>
  <c r="E110" i="11"/>
  <c r="N110" i="11"/>
  <c r="T110" i="11"/>
  <c r="Y110" i="11"/>
  <c r="D112" i="11"/>
  <c r="E112" i="11"/>
  <c r="N112" i="11"/>
  <c r="T112" i="11"/>
  <c r="Y112" i="11"/>
  <c r="D113" i="11"/>
  <c r="E113" i="11"/>
  <c r="N113" i="11"/>
  <c r="T113" i="11"/>
  <c r="Y113" i="11"/>
  <c r="D114" i="11"/>
  <c r="E114" i="11"/>
  <c r="N114" i="11"/>
  <c r="T114" i="11"/>
  <c r="Y114" i="11"/>
  <c r="D115" i="11"/>
  <c r="E115" i="11"/>
  <c r="N115" i="11"/>
  <c r="T115" i="11"/>
  <c r="Y115" i="11"/>
  <c r="D116" i="11"/>
  <c r="E116" i="11"/>
  <c r="N116" i="11"/>
  <c r="T116" i="11"/>
  <c r="Y116" i="11"/>
  <c r="D117" i="11"/>
  <c r="E117" i="11"/>
  <c r="N117" i="11"/>
  <c r="T117" i="11"/>
  <c r="Y117" i="11"/>
  <c r="D118" i="11"/>
  <c r="E118" i="11"/>
  <c r="N118" i="11"/>
  <c r="T118" i="11"/>
  <c r="Y118" i="11"/>
  <c r="D119" i="11"/>
  <c r="E119" i="11"/>
  <c r="N119" i="11"/>
  <c r="T119" i="11"/>
  <c r="Y119" i="11"/>
  <c r="D120" i="11"/>
  <c r="E120" i="11"/>
  <c r="N120" i="11"/>
  <c r="T120" i="11"/>
  <c r="Y120" i="11"/>
  <c r="D121" i="11"/>
  <c r="E121" i="11"/>
  <c r="N121" i="11"/>
  <c r="T121" i="11"/>
  <c r="Y121" i="11"/>
  <c r="D122" i="11"/>
  <c r="E122" i="11"/>
  <c r="N122" i="11"/>
  <c r="T122" i="11"/>
  <c r="Y122" i="11"/>
  <c r="D123" i="11"/>
  <c r="E123" i="11"/>
  <c r="N123" i="11"/>
  <c r="T123" i="11"/>
  <c r="Y123" i="11"/>
  <c r="D124" i="11"/>
  <c r="E124" i="11"/>
  <c r="N124" i="11"/>
  <c r="T124" i="11"/>
  <c r="Y124" i="11"/>
  <c r="D125" i="11"/>
  <c r="E125" i="11"/>
  <c r="N125" i="11"/>
  <c r="T125" i="11"/>
  <c r="Y125" i="11"/>
  <c r="D126" i="11"/>
  <c r="E126" i="11"/>
  <c r="N126" i="11"/>
  <c r="T126" i="11"/>
  <c r="Y126" i="11"/>
  <c r="D127" i="11"/>
  <c r="E127" i="11"/>
  <c r="N127" i="11"/>
  <c r="T127" i="11"/>
  <c r="Y127" i="11"/>
  <c r="D128" i="11"/>
  <c r="E128" i="11"/>
  <c r="N128" i="11"/>
  <c r="T128" i="11"/>
  <c r="Y128" i="11"/>
  <c r="D129" i="11"/>
  <c r="E129" i="11"/>
  <c r="N129" i="11"/>
  <c r="T129" i="11"/>
  <c r="Y129" i="11"/>
  <c r="D130" i="11"/>
  <c r="E130" i="11"/>
  <c r="N130" i="11"/>
  <c r="T130" i="11"/>
  <c r="Y130" i="11"/>
  <c r="D131" i="11"/>
  <c r="E131" i="11"/>
  <c r="N131" i="11"/>
  <c r="T131" i="11"/>
  <c r="Y131" i="11"/>
  <c r="D132" i="11"/>
  <c r="E132" i="11"/>
  <c r="N132" i="11"/>
  <c r="T132" i="11"/>
  <c r="Y132" i="11"/>
  <c r="D133" i="11"/>
  <c r="E133" i="11"/>
  <c r="N133" i="11"/>
  <c r="T133" i="11"/>
  <c r="Y133" i="11"/>
  <c r="D134" i="11"/>
  <c r="E134" i="11"/>
  <c r="N134" i="11"/>
  <c r="T134" i="11"/>
  <c r="Y134" i="11"/>
  <c r="D135" i="11"/>
  <c r="E135" i="11"/>
  <c r="N135" i="11"/>
  <c r="T135" i="11"/>
  <c r="Y135" i="11"/>
  <c r="D136" i="11"/>
  <c r="E136" i="11"/>
  <c r="N136" i="11"/>
  <c r="T136" i="11"/>
  <c r="Y136" i="11"/>
  <c r="D138" i="11"/>
  <c r="E138" i="11"/>
  <c r="N138" i="11"/>
  <c r="T138" i="11"/>
  <c r="Y138" i="11"/>
  <c r="D139" i="11"/>
  <c r="E139" i="11"/>
  <c r="N139" i="11"/>
  <c r="T139" i="11"/>
  <c r="Y139" i="11"/>
  <c r="D140" i="11"/>
  <c r="E140" i="11"/>
  <c r="N140" i="11"/>
  <c r="T140" i="11"/>
  <c r="Y140" i="11"/>
  <c r="D141" i="11"/>
  <c r="E141" i="11"/>
  <c r="N141" i="11"/>
  <c r="T141" i="11"/>
  <c r="Y141" i="11"/>
  <c r="D142" i="11"/>
  <c r="E142" i="11"/>
  <c r="N142" i="11"/>
  <c r="T142" i="11"/>
  <c r="Y142" i="11"/>
  <c r="D143" i="11"/>
  <c r="E143" i="11"/>
  <c r="N143" i="11"/>
  <c r="T143" i="11"/>
  <c r="Y143" i="11"/>
  <c r="D144" i="11"/>
  <c r="E144" i="11"/>
  <c r="N144" i="11"/>
  <c r="T144" i="11"/>
  <c r="Y144" i="11"/>
  <c r="D145" i="11"/>
  <c r="E145" i="11"/>
  <c r="N145" i="11"/>
  <c r="T145" i="11"/>
  <c r="Y145" i="11"/>
  <c r="D146" i="11"/>
  <c r="E146" i="11"/>
  <c r="N146" i="11"/>
  <c r="T146" i="11"/>
  <c r="Y146" i="11"/>
  <c r="D147" i="11"/>
  <c r="E147" i="11"/>
  <c r="N147" i="11"/>
  <c r="T147" i="11"/>
  <c r="Y147" i="11"/>
  <c r="D148" i="11"/>
  <c r="E148" i="11"/>
  <c r="N148" i="11"/>
  <c r="T148" i="11"/>
  <c r="Y148" i="11"/>
  <c r="D149" i="11"/>
  <c r="E149" i="11"/>
  <c r="N149" i="11"/>
  <c r="T149" i="11"/>
  <c r="Y149" i="11"/>
  <c r="D150" i="11"/>
  <c r="E150" i="11"/>
  <c r="N150" i="11"/>
  <c r="T150" i="11"/>
  <c r="Y150" i="11"/>
  <c r="D151" i="11"/>
  <c r="E151" i="11"/>
  <c r="N151" i="11"/>
  <c r="T151" i="11"/>
  <c r="Y151" i="11"/>
  <c r="D152" i="11"/>
  <c r="E152" i="11"/>
  <c r="N152" i="11"/>
  <c r="T152" i="11"/>
  <c r="Y152" i="11"/>
  <c r="D153" i="11"/>
  <c r="E153" i="11"/>
  <c r="N153" i="11"/>
  <c r="T153" i="11"/>
  <c r="Y153" i="11"/>
  <c r="D154" i="11"/>
  <c r="E154" i="11"/>
  <c r="N154" i="11"/>
  <c r="T154" i="11"/>
  <c r="Y154" i="11"/>
  <c r="D155" i="11"/>
  <c r="E155" i="11"/>
  <c r="N155" i="11"/>
  <c r="T155" i="11"/>
  <c r="Y155" i="11"/>
  <c r="D156" i="11"/>
  <c r="E156" i="11"/>
  <c r="N156" i="11"/>
  <c r="T156" i="11"/>
  <c r="Y156" i="11"/>
  <c r="D157" i="11"/>
  <c r="E157" i="11"/>
  <c r="N157" i="11"/>
  <c r="T157" i="11"/>
  <c r="Y157" i="11"/>
  <c r="D158" i="11"/>
  <c r="E158" i="11"/>
  <c r="N158" i="11"/>
  <c r="T158" i="11"/>
  <c r="Y158" i="11"/>
  <c r="D159" i="11"/>
  <c r="E159" i="11"/>
  <c r="N159" i="11"/>
  <c r="T159" i="11"/>
  <c r="Y159" i="11"/>
  <c r="D160" i="11"/>
  <c r="E160" i="11"/>
  <c r="N160" i="11"/>
  <c r="T160" i="11"/>
  <c r="Y160" i="11"/>
  <c r="D161" i="11"/>
  <c r="E161" i="11"/>
  <c r="N161" i="11"/>
  <c r="T161" i="11"/>
  <c r="Y161" i="11"/>
  <c r="D162" i="11"/>
  <c r="E162" i="11"/>
  <c r="N162" i="11"/>
  <c r="T162" i="11"/>
  <c r="Y162" i="11"/>
  <c r="D163" i="11"/>
  <c r="E163" i="11"/>
  <c r="N163" i="11"/>
  <c r="T163" i="11"/>
  <c r="Y163" i="11"/>
  <c r="Y61" i="11"/>
  <c r="T61" i="11"/>
  <c r="N61" i="11"/>
  <c r="E61" i="11"/>
  <c r="D33" i="11"/>
  <c r="J18" i="11"/>
  <c r="AW46" i="11"/>
  <c r="AW47" i="11"/>
  <c r="P14" i="11"/>
  <c r="BE41" i="11"/>
  <c r="D49" i="11" s="1"/>
  <c r="BE40" i="11"/>
  <c r="D48" i="11" s="1"/>
  <c r="BE39" i="11"/>
  <c r="D47" i="11" s="1"/>
  <c r="BE38" i="11"/>
  <c r="D46" i="11" s="1"/>
  <c r="BE37" i="11"/>
  <c r="D45" i="11" s="1"/>
  <c r="BE36" i="11"/>
  <c r="D44" i="11" s="1"/>
  <c r="BE26" i="11"/>
  <c r="P57" i="11" s="1"/>
  <c r="BE25" i="11"/>
  <c r="P56" i="11" s="1"/>
  <c r="BE24" i="11"/>
  <c r="P55" i="11" s="1"/>
  <c r="BE23" i="11"/>
  <c r="P54" i="11" s="1"/>
  <c r="BE22" i="11"/>
  <c r="P53" i="11" s="1"/>
  <c r="BE21" i="11"/>
  <c r="P52" i="11" s="1"/>
  <c r="BE20" i="11"/>
  <c r="P51" i="11" s="1"/>
  <c r="BE19" i="11"/>
  <c r="P50" i="11" s="1"/>
  <c r="BE18" i="11"/>
  <c r="P49" i="11" s="1"/>
  <c r="BE2" i="11"/>
  <c r="BE6" i="11"/>
  <c r="BE11" i="11"/>
  <c r="BE28" i="11"/>
  <c r="BE35" i="11"/>
  <c r="BE43" i="11"/>
  <c r="BE1" i="11"/>
  <c r="D8" i="11" s="1"/>
  <c r="D27" i="11" s="1"/>
  <c r="AX31" i="11"/>
  <c r="AW45" i="11"/>
  <c r="AU45" i="11"/>
  <c r="AW44" i="11"/>
  <c r="AU44" i="11"/>
  <c r="AW41" i="11"/>
  <c r="AV41" i="11"/>
  <c r="AU41" i="11"/>
  <c r="AW40" i="11"/>
  <c r="AV40" i="11"/>
  <c r="AU40" i="11"/>
  <c r="AW39" i="11"/>
  <c r="AV39" i="11"/>
  <c r="AU39" i="11"/>
  <c r="AW38" i="11"/>
  <c r="AV38" i="11"/>
  <c r="AU38" i="11"/>
  <c r="AW37" i="11"/>
  <c r="AV37" i="11"/>
  <c r="AU37" i="11"/>
  <c r="AW36" i="11"/>
  <c r="AV36" i="11"/>
  <c r="AU36" i="11"/>
  <c r="AX33" i="11"/>
  <c r="AW33" i="11"/>
  <c r="AU33" i="11"/>
  <c r="AX32" i="11"/>
  <c r="AW32" i="11"/>
  <c r="AU32" i="11"/>
  <c r="AW31" i="11"/>
  <c r="AU31" i="11"/>
  <c r="AW30" i="11"/>
  <c r="AU30" i="11"/>
  <c r="AW29" i="11"/>
  <c r="AU29" i="11"/>
  <c r="AV13" i="11"/>
  <c r="AX13" i="11"/>
  <c r="AZ13" i="11"/>
  <c r="AV14" i="11"/>
  <c r="AX14" i="11"/>
  <c r="AZ14" i="11"/>
  <c r="AV15" i="11"/>
  <c r="AX15" i="11"/>
  <c r="AZ15" i="11"/>
  <c r="AV16" i="11"/>
  <c r="AX16" i="11"/>
  <c r="AZ16" i="11"/>
  <c r="AV17" i="11"/>
  <c r="AX17" i="11"/>
  <c r="AZ17" i="11"/>
  <c r="AU18" i="11"/>
  <c r="AV18" i="11"/>
  <c r="AW18" i="11"/>
  <c r="AX18" i="11"/>
  <c r="AY18" i="11"/>
  <c r="AZ18" i="11"/>
  <c r="AU19" i="11"/>
  <c r="AV19" i="11"/>
  <c r="AW19" i="11"/>
  <c r="AX19" i="11"/>
  <c r="AY19" i="11"/>
  <c r="AZ19" i="11"/>
  <c r="AU20" i="11"/>
  <c r="AV20" i="11"/>
  <c r="AW20" i="11"/>
  <c r="AX20" i="11"/>
  <c r="AY20" i="11"/>
  <c r="AZ20" i="11"/>
  <c r="AU21" i="11"/>
  <c r="AV21" i="11"/>
  <c r="AW21" i="11"/>
  <c r="AX21" i="11"/>
  <c r="AY21" i="11"/>
  <c r="AZ21" i="11"/>
  <c r="AU22" i="11"/>
  <c r="AV22" i="11"/>
  <c r="AW22" i="11"/>
  <c r="AX22" i="11"/>
  <c r="AY22" i="11"/>
  <c r="AZ22" i="11"/>
  <c r="AU23" i="11"/>
  <c r="AV23" i="11"/>
  <c r="AW23" i="11"/>
  <c r="AX23" i="11"/>
  <c r="AY23" i="11"/>
  <c r="AZ23" i="11"/>
  <c r="AU24" i="11"/>
  <c r="AV24" i="11"/>
  <c r="AW24" i="11"/>
  <c r="AX24" i="11"/>
  <c r="AY24" i="11"/>
  <c r="AZ24" i="11"/>
  <c r="AU25" i="11"/>
  <c r="AV25" i="11"/>
  <c r="AW25" i="11"/>
  <c r="AX25" i="11"/>
  <c r="AY25" i="11"/>
  <c r="AZ25" i="11"/>
  <c r="AU26" i="11"/>
  <c r="AV26" i="11"/>
  <c r="AW26" i="11"/>
  <c r="AX26" i="11"/>
  <c r="AY26" i="11"/>
  <c r="AZ26" i="11"/>
  <c r="AX12" i="11"/>
  <c r="AY12" i="11"/>
  <c r="AZ12" i="11"/>
  <c r="AV12" i="11"/>
  <c r="AU12" i="11"/>
  <c r="AW9" i="11"/>
  <c r="AU9" i="11"/>
  <c r="AW8" i="11"/>
  <c r="AU8" i="11"/>
  <c r="AW7" i="11"/>
  <c r="AU7" i="11"/>
  <c r="AW4" i="11"/>
  <c r="AU4" i="11"/>
  <c r="AW3" i="11"/>
  <c r="AY3" i="11"/>
  <c r="AZ3" i="11"/>
  <c r="AU3" i="11"/>
  <c r="J16" i="11" s="1"/>
  <c r="AT2" i="11"/>
  <c r="CM51" i="11"/>
  <c r="CL51" i="11"/>
  <c r="CK51" i="11"/>
  <c r="CJ51" i="11"/>
  <c r="CI51" i="11"/>
  <c r="CH51" i="11"/>
  <c r="CG51" i="11"/>
  <c r="CM50" i="11"/>
  <c r="CL50" i="11"/>
  <c r="CK50" i="11"/>
  <c r="CJ50" i="11"/>
  <c r="CI50" i="11"/>
  <c r="CH50" i="11"/>
  <c r="CG50" i="11"/>
  <c r="CM49" i="11"/>
  <c r="CL49" i="11"/>
  <c r="CK49" i="11"/>
  <c r="CJ49" i="11"/>
  <c r="CI49" i="11"/>
  <c r="CH49" i="11"/>
  <c r="CG49" i="11"/>
  <c r="CM48" i="11"/>
  <c r="CL48" i="11"/>
  <c r="CK48" i="11"/>
  <c r="CJ48" i="11"/>
  <c r="CI48" i="11"/>
  <c r="CH48" i="11"/>
  <c r="CG48" i="11"/>
  <c r="CM47" i="11"/>
  <c r="CL47" i="11"/>
  <c r="CK47" i="11"/>
  <c r="CJ47" i="11"/>
  <c r="CI47" i="11"/>
  <c r="CH47" i="11"/>
  <c r="CG47" i="11"/>
  <c r="CM46" i="11"/>
  <c r="CL46" i="11"/>
  <c r="CK46" i="11"/>
  <c r="CJ46" i="11"/>
  <c r="CI46" i="11"/>
  <c r="CH46" i="11"/>
  <c r="CG46" i="11"/>
  <c r="CM45" i="11"/>
  <c r="CL45" i="11"/>
  <c r="CK45" i="11"/>
  <c r="CJ45" i="11"/>
  <c r="CI45" i="11"/>
  <c r="CH45" i="11"/>
  <c r="CG45" i="11"/>
  <c r="AY44" i="11"/>
  <c r="AX44" i="11"/>
  <c r="AT43" i="11"/>
  <c r="BZ41" i="11"/>
  <c r="AT35" i="11"/>
  <c r="AT28" i="11"/>
  <c r="AT11" i="11"/>
  <c r="AY9" i="11"/>
  <c r="AX9" i="11"/>
  <c r="AT6" i="11"/>
  <c r="T14" i="11"/>
  <c r="J163" i="11"/>
  <c r="J148" i="11"/>
  <c r="J143" i="11"/>
  <c r="J139" i="11"/>
  <c r="J135" i="11"/>
  <c r="J134" i="11"/>
  <c r="J130" i="11"/>
  <c r="J126" i="11"/>
  <c r="I124" i="11"/>
  <c r="J123" i="11"/>
  <c r="J122" i="11"/>
  <c r="I120" i="11"/>
  <c r="J118" i="11"/>
  <c r="I116" i="11"/>
  <c r="J114" i="11"/>
  <c r="I112" i="11"/>
  <c r="J109" i="11"/>
  <c r="I107" i="11"/>
  <c r="J105" i="11"/>
  <c r="I103" i="11"/>
  <c r="J102" i="11"/>
  <c r="J101" i="11"/>
  <c r="I99" i="11"/>
  <c r="J97" i="11"/>
  <c r="J91" i="11"/>
  <c r="J87" i="11"/>
  <c r="J82" i="11"/>
  <c r="J81" i="11"/>
  <c r="J78" i="11"/>
  <c r="J74" i="11"/>
  <c r="J70" i="11"/>
  <c r="J66" i="11"/>
  <c r="J64" i="11"/>
  <c r="J61" i="11"/>
  <c r="BC45" i="13"/>
  <c r="BI45" i="13" s="1"/>
  <c r="BE45" i="11" s="1"/>
  <c r="BZ42" i="11" s="1"/>
  <c r="BC44" i="13"/>
  <c r="BI44" i="13" s="1"/>
  <c r="BE44" i="11" s="1"/>
  <c r="BI43" i="13"/>
  <c r="BD41" i="13"/>
  <c r="BB41" i="13"/>
  <c r="BI41" i="13" s="1"/>
  <c r="BI40" i="13"/>
  <c r="BD40" i="13"/>
  <c r="BB40" i="13"/>
  <c r="BD39" i="13"/>
  <c r="BI39" i="13" s="1"/>
  <c r="BB39" i="13"/>
  <c r="BD38" i="13"/>
  <c r="BB38" i="13"/>
  <c r="BI38" i="13" s="1"/>
  <c r="I38" i="13"/>
  <c r="BD37" i="13"/>
  <c r="BB37" i="13"/>
  <c r="BI37" i="13" s="1"/>
  <c r="BD36" i="13"/>
  <c r="BB36" i="13"/>
  <c r="BI36" i="13" s="1"/>
  <c r="BI35" i="13"/>
  <c r="BE33" i="13"/>
  <c r="BB33" i="13"/>
  <c r="H33" i="13"/>
  <c r="BC33" i="13" s="1"/>
  <c r="AV33" i="11" s="1"/>
  <c r="BE32" i="13"/>
  <c r="BB32" i="13"/>
  <c r="H32" i="13"/>
  <c r="BC32" i="13" s="1"/>
  <c r="AV32" i="11" s="1"/>
  <c r="BE31" i="13"/>
  <c r="BB31" i="13"/>
  <c r="H31" i="13"/>
  <c r="BC31" i="13" s="1"/>
  <c r="BI31" i="13" s="1"/>
  <c r="BE31" i="11" s="1"/>
  <c r="D39" i="11" s="1"/>
  <c r="BE30" i="13"/>
  <c r="AX30" i="11" s="1"/>
  <c r="BB30" i="13"/>
  <c r="H30" i="13"/>
  <c r="BC30" i="13" s="1"/>
  <c r="BE29" i="13"/>
  <c r="AX29" i="11" s="1"/>
  <c r="BC29" i="13"/>
  <c r="AV29" i="11" s="1"/>
  <c r="BB29" i="13"/>
  <c r="H29" i="13"/>
  <c r="BI28" i="13"/>
  <c r="BF26" i="13"/>
  <c r="BI26" i="13" s="1"/>
  <c r="BD26" i="13"/>
  <c r="BB26" i="13"/>
  <c r="BF25" i="13"/>
  <c r="BI25" i="13" s="1"/>
  <c r="BD25" i="13"/>
  <c r="BB25" i="13"/>
  <c r="BF24" i="13"/>
  <c r="BI24" i="13" s="1"/>
  <c r="BD24" i="13"/>
  <c r="BB24" i="13"/>
  <c r="BF23" i="13"/>
  <c r="BI23" i="13" s="1"/>
  <c r="BD23" i="13"/>
  <c r="BB23" i="13"/>
  <c r="BF22" i="13"/>
  <c r="BI22" i="13" s="1"/>
  <c r="BD22" i="13"/>
  <c r="BB22" i="13"/>
  <c r="BF21" i="13"/>
  <c r="BI21" i="13" s="1"/>
  <c r="BD21" i="13"/>
  <c r="BB21" i="13"/>
  <c r="BF20" i="13"/>
  <c r="BI20" i="13" s="1"/>
  <c r="BD20" i="13"/>
  <c r="BB20" i="13"/>
  <c r="BF19" i="13"/>
  <c r="BI19" i="13" s="1"/>
  <c r="BD19" i="13"/>
  <c r="BB19" i="13"/>
  <c r="BF18" i="13"/>
  <c r="BI18" i="13" s="1"/>
  <c r="BD18" i="13"/>
  <c r="BB18" i="13"/>
  <c r="BF17" i="13"/>
  <c r="AY17" i="11" s="1"/>
  <c r="BD17" i="13"/>
  <c r="AW17" i="11" s="1"/>
  <c r="BB17" i="13"/>
  <c r="AU17" i="11" s="1"/>
  <c r="BF16" i="13"/>
  <c r="BD16" i="13"/>
  <c r="AW16" i="11" s="1"/>
  <c r="BB16" i="13"/>
  <c r="AU16" i="11" s="1"/>
  <c r="BF15" i="13"/>
  <c r="BI15" i="13" s="1"/>
  <c r="BE15" i="11" s="1"/>
  <c r="P46" i="11" s="1"/>
  <c r="BD15" i="13"/>
  <c r="AW15" i="11" s="1"/>
  <c r="BB15" i="13"/>
  <c r="AU15" i="11" s="1"/>
  <c r="BF14" i="13"/>
  <c r="BD14" i="13"/>
  <c r="AW14" i="11" s="1"/>
  <c r="BB14" i="13"/>
  <c r="AU14" i="11" s="1"/>
  <c r="BF13" i="13"/>
  <c r="AY13" i="11" s="1"/>
  <c r="BD13" i="13"/>
  <c r="AW13" i="11" s="1"/>
  <c r="BB13" i="13"/>
  <c r="AU13" i="11" s="1"/>
  <c r="BF12" i="13"/>
  <c r="BI12" i="13" s="1"/>
  <c r="BE12" i="11" s="1"/>
  <c r="P43" i="11" s="1"/>
  <c r="BD12" i="13"/>
  <c r="AW12" i="11" s="1"/>
  <c r="BB12" i="13"/>
  <c r="BI11" i="13"/>
  <c r="BF9" i="13"/>
  <c r="BC9" i="13"/>
  <c r="BI9" i="13" s="1"/>
  <c r="BE9" i="11" s="1"/>
  <c r="D9" i="13"/>
  <c r="BC3" i="13" s="1"/>
  <c r="AV3" i="11" s="1"/>
  <c r="P16" i="11" s="1"/>
  <c r="BI8" i="13"/>
  <c r="BE8" i="11" s="1"/>
  <c r="BC8" i="13"/>
  <c r="AV8" i="11" s="1"/>
  <c r="D34" i="11" s="1"/>
  <c r="BB8" i="13"/>
  <c r="BC7" i="13"/>
  <c r="BI7" i="13" s="1"/>
  <c r="BE7" i="11" s="1"/>
  <c r="BB7" i="13"/>
  <c r="BA6" i="13"/>
  <c r="BI6" i="13" s="1"/>
  <c r="BI4" i="13"/>
  <c r="BE4" i="11" s="1"/>
  <c r="BC4" i="13"/>
  <c r="AV4" i="11" s="1"/>
  <c r="P18" i="11" s="1"/>
  <c r="BH3" i="13"/>
  <c r="BA3" i="11" s="1"/>
  <c r="BG3" i="13"/>
  <c r="BE3" i="13"/>
  <c r="AX3" i="11" s="1"/>
  <c r="P17" i="11" s="1"/>
  <c r="BA2" i="13"/>
  <c r="BI2" i="13" s="1"/>
  <c r="BB1" i="13"/>
  <c r="BI1" i="13" s="1"/>
  <c r="AV45" i="11" l="1"/>
  <c r="E54" i="11" s="1"/>
  <c r="AV44" i="11"/>
  <c r="CF41" i="11" s="1"/>
  <c r="BI14" i="13"/>
  <c r="BE14" i="11" s="1"/>
  <c r="P45" i="11" s="1"/>
  <c r="AY15" i="11"/>
  <c r="BI13" i="13"/>
  <c r="BE13" i="11" s="1"/>
  <c r="P44" i="11" s="1"/>
  <c r="BI17" i="13"/>
  <c r="BE17" i="11" s="1"/>
  <c r="P48" i="11" s="1"/>
  <c r="BI16" i="13"/>
  <c r="BE16" i="11" s="1"/>
  <c r="P47" i="11" s="1"/>
  <c r="AY16" i="11"/>
  <c r="AY14" i="11"/>
  <c r="BI3" i="13"/>
  <c r="BE3" i="11" s="1"/>
  <c r="BE5" i="11" s="1"/>
  <c r="L30" i="11" s="1"/>
  <c r="AV7" i="11"/>
  <c r="F33" i="11" s="1"/>
  <c r="AV9" i="11"/>
  <c r="BI30" i="13"/>
  <c r="BE30" i="11" s="1"/>
  <c r="D38" i="11" s="1"/>
  <c r="BI32" i="13"/>
  <c r="BE32" i="11" s="1"/>
  <c r="D40" i="11" s="1"/>
  <c r="BI33" i="13"/>
  <c r="BE33" i="11" s="1"/>
  <c r="D41" i="11" s="1"/>
  <c r="AV30" i="11"/>
  <c r="AV31" i="11"/>
  <c r="BI29" i="13"/>
  <c r="BE29" i="11" s="1"/>
  <c r="D37" i="11" s="1"/>
  <c r="I156" i="11"/>
  <c r="I144" i="11"/>
  <c r="I140" i="11"/>
  <c r="I98" i="11"/>
  <c r="I94" i="11"/>
  <c r="I77" i="11"/>
  <c r="I73" i="11"/>
  <c r="I69" i="11"/>
  <c r="I65" i="11"/>
  <c r="H52" i="11"/>
  <c r="I161" i="11"/>
  <c r="I157" i="11"/>
  <c r="I153" i="11"/>
  <c r="I149" i="11"/>
  <c r="I145" i="11"/>
  <c r="I141" i="11"/>
  <c r="I136" i="11"/>
  <c r="I132" i="11"/>
  <c r="I128" i="11"/>
  <c r="I95" i="11"/>
  <c r="I91" i="11"/>
  <c r="I87" i="11"/>
  <c r="I82" i="11"/>
  <c r="I78" i="11"/>
  <c r="I74" i="11"/>
  <c r="I70" i="11"/>
  <c r="I66" i="11"/>
  <c r="I62" i="11"/>
  <c r="I160" i="11"/>
  <c r="I135" i="11"/>
  <c r="I131" i="11"/>
  <c r="I127" i="11"/>
  <c r="I123" i="11"/>
  <c r="I119" i="11"/>
  <c r="I115" i="11"/>
  <c r="I106" i="11"/>
  <c r="I85" i="11"/>
  <c r="I61" i="11"/>
  <c r="I162" i="11"/>
  <c r="I158" i="11"/>
  <c r="I154" i="11"/>
  <c r="I150" i="11"/>
  <c r="I146" i="11"/>
  <c r="I142" i="11"/>
  <c r="I138" i="11"/>
  <c r="I133" i="11"/>
  <c r="I129" i="11"/>
  <c r="I125" i="11"/>
  <c r="I121" i="11"/>
  <c r="I117" i="11"/>
  <c r="I113" i="11"/>
  <c r="I108" i="11"/>
  <c r="I104" i="11"/>
  <c r="I100" i="11"/>
  <c r="I96" i="11"/>
  <c r="I92" i="11"/>
  <c r="I88" i="11"/>
  <c r="I83" i="11"/>
  <c r="I79" i="11"/>
  <c r="I75" i="11"/>
  <c r="I71" i="11"/>
  <c r="I67" i="11"/>
  <c r="I63" i="11"/>
  <c r="I152" i="11"/>
  <c r="I148" i="11"/>
  <c r="I110" i="11"/>
  <c r="I102" i="11"/>
  <c r="I90" i="11"/>
  <c r="I81" i="11"/>
  <c r="I163" i="11"/>
  <c r="I159" i="11"/>
  <c r="I155" i="11"/>
  <c r="I151" i="11"/>
  <c r="I147" i="11"/>
  <c r="I143" i="11"/>
  <c r="I139" i="11"/>
  <c r="I134" i="11"/>
  <c r="I130" i="11"/>
  <c r="I126" i="11"/>
  <c r="I122" i="11"/>
  <c r="I118" i="11"/>
  <c r="I114" i="11"/>
  <c r="I109" i="11"/>
  <c r="I105" i="11"/>
  <c r="I101" i="11"/>
  <c r="I97" i="11"/>
  <c r="I93" i="11"/>
  <c r="I89" i="11"/>
  <c r="I84" i="11"/>
  <c r="I80" i="11"/>
  <c r="I76" i="11"/>
  <c r="I72" i="11"/>
  <c r="I68" i="11"/>
  <c r="I64" i="11"/>
  <c r="J85" i="11"/>
  <c r="J152" i="11"/>
  <c r="J144" i="11"/>
  <c r="J156" i="11"/>
  <c r="J160" i="11"/>
  <c r="J71" i="11"/>
  <c r="J131" i="11"/>
  <c r="J88" i="11"/>
  <c r="J106" i="11"/>
  <c r="J119" i="11"/>
  <c r="J67" i="11"/>
  <c r="J73" i="11"/>
  <c r="J75" i="11"/>
  <c r="J90" i="11"/>
  <c r="J92" i="11"/>
  <c r="J110" i="11"/>
  <c r="J115" i="11"/>
  <c r="J69" i="11"/>
  <c r="J77" i="11"/>
  <c r="J79" i="11"/>
  <c r="J94" i="11"/>
  <c r="J98" i="11"/>
  <c r="J127" i="11"/>
  <c r="J140" i="11"/>
  <c r="J147" i="11"/>
  <c r="J151" i="11"/>
  <c r="J155" i="11"/>
  <c r="J159" i="11"/>
  <c r="J62" i="11"/>
  <c r="J65" i="11"/>
  <c r="J83" i="11"/>
  <c r="J99" i="11"/>
  <c r="J107" i="11"/>
  <c r="J116" i="11"/>
  <c r="J124" i="11"/>
  <c r="J63" i="11"/>
  <c r="J68" i="11"/>
  <c r="J72" i="11"/>
  <c r="J76" i="11"/>
  <c r="J80" i="11"/>
  <c r="J84" i="11"/>
  <c r="J89" i="11"/>
  <c r="J93" i="11"/>
  <c r="J95" i="11"/>
  <c r="J103" i="11"/>
  <c r="J112" i="11"/>
  <c r="J120" i="11"/>
  <c r="J128" i="11"/>
  <c r="J132" i="11"/>
  <c r="J136" i="11"/>
  <c r="J141" i="11"/>
  <c r="J145" i="11"/>
  <c r="J149" i="11"/>
  <c r="J153" i="11"/>
  <c r="J157" i="11"/>
  <c r="J161" i="11"/>
  <c r="J96" i="11"/>
  <c r="J100" i="11"/>
  <c r="J104" i="11"/>
  <c r="J108" i="11"/>
  <c r="J113" i="11"/>
  <c r="J117" i="11"/>
  <c r="J121" i="11"/>
  <c r="J125" i="11"/>
  <c r="J129" i="11"/>
  <c r="J133" i="11"/>
  <c r="J138" i="11"/>
  <c r="J142" i="11"/>
  <c r="J146" i="11"/>
  <c r="J150" i="11"/>
  <c r="J154" i="11"/>
  <c r="J158" i="11"/>
  <c r="J162" i="11"/>
  <c r="O9" i="12"/>
  <c r="BI51" i="11" l="1"/>
  <c r="BE49" i="11"/>
  <c r="BL52" i="11"/>
  <c r="BH50" i="11"/>
  <c r="BD49" i="11"/>
  <c r="BG50" i="11"/>
  <c r="BK52" i="11"/>
  <c r="BB52" i="11" s="1"/>
  <c r="S38" i="11" s="1"/>
  <c r="BJ51" i="11"/>
  <c r="BF49" i="11"/>
  <c r="I21" i="12"/>
  <c r="I15" i="12"/>
  <c r="L7" i="12"/>
  <c r="M7" i="12" s="1"/>
  <c r="L8" i="12"/>
  <c r="M8" i="12" s="1"/>
  <c r="L9" i="12"/>
  <c r="M9" i="12" s="1"/>
  <c r="L10" i="12"/>
  <c r="M10" i="12" s="1"/>
  <c r="L11" i="12"/>
  <c r="M11" i="12" s="1"/>
  <c r="L12" i="12"/>
  <c r="M12" i="12" s="1"/>
  <c r="L13" i="12"/>
  <c r="M13" i="12" s="1"/>
  <c r="L14" i="12"/>
  <c r="M14" i="12" s="1"/>
  <c r="L15" i="12"/>
  <c r="L16" i="12"/>
  <c r="M16" i="12" s="1"/>
  <c r="L17" i="12"/>
  <c r="L18" i="12"/>
  <c r="M18" i="12" s="1"/>
  <c r="L19" i="12"/>
  <c r="L20" i="12"/>
  <c r="M20" i="12" s="1"/>
  <c r="L21" i="12"/>
  <c r="L22" i="12"/>
  <c r="M22" i="12" s="1"/>
  <c r="L23" i="12"/>
  <c r="L24" i="12"/>
  <c r="M24" i="12" s="1"/>
  <c r="L25" i="12"/>
  <c r="L26" i="12"/>
  <c r="M26" i="12" s="1"/>
  <c r="L27" i="12"/>
  <c r="L28" i="12"/>
  <c r="M28" i="12" s="1"/>
  <c r="L29" i="12"/>
  <c r="L30" i="12"/>
  <c r="M30" i="12" s="1"/>
  <c r="L31" i="12"/>
  <c r="L32" i="12"/>
  <c r="M32" i="12" s="1"/>
  <c r="L33" i="12"/>
  <c r="L34" i="12"/>
  <c r="M34" i="12" s="1"/>
  <c r="L35" i="12"/>
  <c r="L36" i="12"/>
  <c r="M36" i="12" s="1"/>
  <c r="L37" i="12"/>
  <c r="L38" i="12"/>
  <c r="M38" i="12" s="1"/>
  <c r="L39" i="12"/>
  <c r="L40" i="12"/>
  <c r="M40" i="12" s="1"/>
  <c r="L41" i="12"/>
  <c r="L42" i="12"/>
  <c r="M42" i="12" s="1"/>
  <c r="L43" i="12"/>
  <c r="L44" i="12"/>
  <c r="M44" i="12" s="1"/>
  <c r="L45" i="12"/>
  <c r="L46" i="12"/>
  <c r="M46" i="12" s="1"/>
  <c r="L47" i="12"/>
  <c r="L48" i="12"/>
  <c r="M48" i="12" s="1"/>
  <c r="L49" i="12"/>
  <c r="L50" i="12"/>
  <c r="M50" i="12" s="1"/>
  <c r="L51" i="12"/>
  <c r="L52" i="12"/>
  <c r="M52" i="12" s="1"/>
  <c r="L53" i="12"/>
  <c r="L54" i="12"/>
  <c r="M54" i="12" s="1"/>
  <c r="L55" i="12"/>
  <c r="L56" i="12"/>
  <c r="M56" i="12" s="1"/>
  <c r="L57" i="12"/>
  <c r="L58" i="12"/>
  <c r="L59" i="12"/>
  <c r="M59" i="12" s="1"/>
  <c r="L60" i="12"/>
  <c r="M60" i="12" s="1"/>
  <c r="L61" i="12"/>
  <c r="M61" i="12" s="1"/>
  <c r="L62" i="12"/>
  <c r="M62" i="12" s="1"/>
  <c r="L63" i="12"/>
  <c r="M63" i="12" s="1"/>
  <c r="N63" i="12"/>
  <c r="L64" i="12"/>
  <c r="L65" i="12"/>
  <c r="M65" i="12" s="1"/>
  <c r="L66" i="12"/>
  <c r="L67" i="12"/>
  <c r="M67" i="12" s="1"/>
  <c r="L68" i="12"/>
  <c r="L69" i="12"/>
  <c r="M69" i="12" s="1"/>
  <c r="L70" i="12"/>
  <c r="L71" i="12"/>
  <c r="M71" i="12" s="1"/>
  <c r="L72" i="12"/>
  <c r="L73" i="12"/>
  <c r="M73" i="12" s="1"/>
  <c r="L74" i="12"/>
  <c r="L75" i="12"/>
  <c r="M75" i="12" s="1"/>
  <c r="L76" i="12"/>
  <c r="L77" i="12"/>
  <c r="M77" i="12" s="1"/>
  <c r="L78" i="12"/>
  <c r="L79" i="12"/>
  <c r="M79" i="12" s="1"/>
  <c r="L80" i="12"/>
  <c r="L81" i="12"/>
  <c r="M81" i="12" s="1"/>
  <c r="L82" i="12"/>
  <c r="L83" i="12"/>
  <c r="M83" i="12" s="1"/>
  <c r="L84" i="12"/>
  <c r="L85" i="12"/>
  <c r="M85" i="12" s="1"/>
  <c r="L86" i="12"/>
  <c r="L87" i="12"/>
  <c r="M87" i="12" s="1"/>
  <c r="L88" i="12"/>
  <c r="L89" i="12"/>
  <c r="M89" i="12" s="1"/>
  <c r="L90" i="12"/>
  <c r="L91" i="12"/>
  <c r="M91" i="12" s="1"/>
  <c r="L92" i="12"/>
  <c r="L93" i="12"/>
  <c r="M93" i="12" s="1"/>
  <c r="L94" i="12"/>
  <c r="L95" i="12"/>
  <c r="M95" i="12" s="1"/>
  <c r="L96" i="12"/>
  <c r="N96" i="12" s="1"/>
  <c r="O96" i="12" s="1"/>
  <c r="L97" i="12"/>
  <c r="M97" i="12" s="1"/>
  <c r="L98" i="12"/>
  <c r="N98" i="12" s="1"/>
  <c r="O98" i="12" s="1"/>
  <c r="L99" i="12"/>
  <c r="M99" i="12" s="1"/>
  <c r="L100" i="12"/>
  <c r="N100" i="12" s="1"/>
  <c r="O100" i="12" s="1"/>
  <c r="L101" i="12"/>
  <c r="M101" i="12" s="1"/>
  <c r="L102" i="12"/>
  <c r="N102" i="12" s="1"/>
  <c r="O102" i="12" s="1"/>
  <c r="L103" i="12"/>
  <c r="M103" i="12" s="1"/>
  <c r="L104" i="12"/>
  <c r="N104" i="12" s="1"/>
  <c r="O104" i="12" s="1"/>
  <c r="L105" i="12"/>
  <c r="M105" i="12" s="1"/>
  <c r="L6" i="12"/>
  <c r="M6" i="12" s="1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I7" i="12"/>
  <c r="I8" i="12"/>
  <c r="I9" i="12"/>
  <c r="I10" i="12"/>
  <c r="I11" i="12"/>
  <c r="I12" i="12"/>
  <c r="I13" i="12"/>
  <c r="I14" i="12"/>
  <c r="I16" i="12"/>
  <c r="I17" i="12"/>
  <c r="I18" i="12"/>
  <c r="I19" i="12"/>
  <c r="I20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K6" i="12"/>
  <c r="I6" i="12"/>
  <c r="BB50" i="11" l="1"/>
  <c r="S36" i="11" s="1"/>
  <c r="BB51" i="11"/>
  <c r="S37" i="11" s="1"/>
  <c r="BB49" i="11"/>
  <c r="N95" i="12"/>
  <c r="N79" i="12"/>
  <c r="N87" i="12"/>
  <c r="N71" i="12"/>
  <c r="O71" i="12" s="1"/>
  <c r="N93" i="12"/>
  <c r="O93" i="12" s="1"/>
  <c r="N77" i="12"/>
  <c r="O77" i="12" s="1"/>
  <c r="N85" i="12"/>
  <c r="O85" i="12" s="1"/>
  <c r="N69" i="12"/>
  <c r="O69" i="12" s="1"/>
  <c r="N105" i="12"/>
  <c r="P105" i="12" s="1"/>
  <c r="Q105" i="12" s="1"/>
  <c r="N103" i="12"/>
  <c r="P103" i="12" s="1"/>
  <c r="Q103" i="12" s="1"/>
  <c r="N101" i="12"/>
  <c r="P101" i="12" s="1"/>
  <c r="Q101" i="12" s="1"/>
  <c r="N99" i="12"/>
  <c r="P99" i="12" s="1"/>
  <c r="Q99" i="12" s="1"/>
  <c r="N97" i="12"/>
  <c r="N89" i="12"/>
  <c r="O89" i="12" s="1"/>
  <c r="N81" i="12"/>
  <c r="N73" i="12"/>
  <c r="O73" i="12" s="1"/>
  <c r="N65" i="12"/>
  <c r="P65" i="12" s="1"/>
  <c r="Q65" i="12" s="1"/>
  <c r="N56" i="12"/>
  <c r="O56" i="12" s="1"/>
  <c r="N54" i="12"/>
  <c r="N52" i="12"/>
  <c r="O52" i="12" s="1"/>
  <c r="N50" i="12"/>
  <c r="O50" i="12" s="1"/>
  <c r="N48" i="12"/>
  <c r="O48" i="12" s="1"/>
  <c r="N46" i="12"/>
  <c r="N44" i="12"/>
  <c r="O44" i="12" s="1"/>
  <c r="N42" i="12"/>
  <c r="O42" i="12" s="1"/>
  <c r="N40" i="12"/>
  <c r="O40" i="12" s="1"/>
  <c r="N38" i="12"/>
  <c r="N36" i="12"/>
  <c r="O36" i="12" s="1"/>
  <c r="N34" i="12"/>
  <c r="O34" i="12" s="1"/>
  <c r="N32" i="12"/>
  <c r="O32" i="12" s="1"/>
  <c r="N30" i="12"/>
  <c r="N28" i="12"/>
  <c r="O28" i="12" s="1"/>
  <c r="N26" i="12"/>
  <c r="O26" i="12" s="1"/>
  <c r="N24" i="12"/>
  <c r="O24" i="12" s="1"/>
  <c r="N22" i="12"/>
  <c r="N20" i="12"/>
  <c r="O20" i="12" s="1"/>
  <c r="N18" i="12"/>
  <c r="O18" i="12" s="1"/>
  <c r="N16" i="12"/>
  <c r="O16" i="12" s="1"/>
  <c r="N14" i="12"/>
  <c r="N12" i="12"/>
  <c r="O12" i="12" s="1"/>
  <c r="N10" i="12"/>
  <c r="O10" i="12" s="1"/>
  <c r="P96" i="12"/>
  <c r="Q96" i="12" s="1"/>
  <c r="N91" i="12"/>
  <c r="N83" i="12"/>
  <c r="P83" i="12" s="1"/>
  <c r="Q83" i="12" s="1"/>
  <c r="N75" i="12"/>
  <c r="O75" i="12" s="1"/>
  <c r="N67" i="12"/>
  <c r="O67" i="12" s="1"/>
  <c r="N62" i="12"/>
  <c r="O62" i="12" s="1"/>
  <c r="N8" i="12"/>
  <c r="O8" i="12" s="1"/>
  <c r="N6" i="12"/>
  <c r="P6" i="12" s="1"/>
  <c r="Q6" i="12" s="1"/>
  <c r="O38" i="12"/>
  <c r="P38" i="12"/>
  <c r="Q38" i="12" s="1"/>
  <c r="M35" i="12"/>
  <c r="N35" i="12"/>
  <c r="O105" i="12"/>
  <c r="O103" i="12"/>
  <c r="O101" i="12"/>
  <c r="P98" i="12"/>
  <c r="Q98" i="12" s="1"/>
  <c r="M96" i="12"/>
  <c r="P62" i="12"/>
  <c r="Q62" i="12" s="1"/>
  <c r="O46" i="12"/>
  <c r="P46" i="12"/>
  <c r="Q46" i="12" s="1"/>
  <c r="M43" i="12"/>
  <c r="N43" i="12"/>
  <c r="O14" i="12"/>
  <c r="P14" i="12"/>
  <c r="Q14" i="12" s="1"/>
  <c r="P104" i="12"/>
  <c r="Q104" i="12" s="1"/>
  <c r="P102" i="12"/>
  <c r="Q102" i="12" s="1"/>
  <c r="P100" i="12"/>
  <c r="Q100" i="12" s="1"/>
  <c r="M98" i="12"/>
  <c r="M94" i="12"/>
  <c r="N94" i="12"/>
  <c r="M92" i="12"/>
  <c r="N92" i="12"/>
  <c r="M90" i="12"/>
  <c r="N90" i="12"/>
  <c r="M88" i="12"/>
  <c r="N88" i="12"/>
  <c r="M86" i="12"/>
  <c r="N86" i="12"/>
  <c r="M84" i="12"/>
  <c r="N84" i="12"/>
  <c r="M82" i="12"/>
  <c r="N82" i="12"/>
  <c r="M80" i="12"/>
  <c r="N80" i="12"/>
  <c r="M78" i="12"/>
  <c r="N78" i="12"/>
  <c r="M76" i="12"/>
  <c r="N76" i="12"/>
  <c r="M74" i="12"/>
  <c r="N74" i="12"/>
  <c r="M72" i="12"/>
  <c r="N72" i="12"/>
  <c r="M70" i="12"/>
  <c r="N70" i="12"/>
  <c r="M68" i="12"/>
  <c r="N68" i="12"/>
  <c r="M66" i="12"/>
  <c r="N66" i="12"/>
  <c r="M64" i="12"/>
  <c r="N64" i="12"/>
  <c r="M58" i="12"/>
  <c r="N58" i="12"/>
  <c r="O54" i="12"/>
  <c r="P54" i="12"/>
  <c r="Q54" i="12" s="1"/>
  <c r="M51" i="12"/>
  <c r="N51" i="12"/>
  <c r="O22" i="12"/>
  <c r="P22" i="12"/>
  <c r="Q22" i="12" s="1"/>
  <c r="M19" i="12"/>
  <c r="N19" i="12"/>
  <c r="M104" i="12"/>
  <c r="M102" i="12"/>
  <c r="M100" i="12"/>
  <c r="O95" i="12"/>
  <c r="P95" i="12"/>
  <c r="Q95" i="12" s="1"/>
  <c r="P93" i="12"/>
  <c r="Q93" i="12" s="1"/>
  <c r="O91" i="12"/>
  <c r="P91" i="12"/>
  <c r="Q91" i="12" s="1"/>
  <c r="P89" i="12"/>
  <c r="Q89" i="12" s="1"/>
  <c r="O87" i="12"/>
  <c r="P87" i="12"/>
  <c r="Q87" i="12" s="1"/>
  <c r="O83" i="12"/>
  <c r="O81" i="12"/>
  <c r="P81" i="12"/>
  <c r="Q81" i="12" s="1"/>
  <c r="O79" i="12"/>
  <c r="P79" i="12"/>
  <c r="Q79" i="12" s="1"/>
  <c r="P67" i="12"/>
  <c r="Q67" i="12" s="1"/>
  <c r="O63" i="12"/>
  <c r="P63" i="12"/>
  <c r="Q63" i="12" s="1"/>
  <c r="O30" i="12"/>
  <c r="P30" i="12"/>
  <c r="Q30" i="12" s="1"/>
  <c r="M27" i="12"/>
  <c r="N27" i="12"/>
  <c r="N61" i="12"/>
  <c r="N60" i="12"/>
  <c r="M53" i="12"/>
  <c r="N53" i="12"/>
  <c r="M45" i="12"/>
  <c r="N45" i="12"/>
  <c r="M37" i="12"/>
  <c r="N37" i="12"/>
  <c r="M29" i="12"/>
  <c r="N29" i="12"/>
  <c r="M21" i="12"/>
  <c r="N21" i="12"/>
  <c r="N59" i="12"/>
  <c r="M55" i="12"/>
  <c r="N55" i="12"/>
  <c r="P50" i="12"/>
  <c r="Q50" i="12" s="1"/>
  <c r="M47" i="12"/>
  <c r="N47" i="12"/>
  <c r="M39" i="12"/>
  <c r="N39" i="12"/>
  <c r="M31" i="12"/>
  <c r="N31" i="12"/>
  <c r="M23" i="12"/>
  <c r="N23" i="12"/>
  <c r="M15" i="12"/>
  <c r="N15" i="12"/>
  <c r="M57" i="12"/>
  <c r="N57" i="12"/>
  <c r="P52" i="12"/>
  <c r="Q52" i="12" s="1"/>
  <c r="M49" i="12"/>
  <c r="N49" i="12"/>
  <c r="M41" i="12"/>
  <c r="N41" i="12"/>
  <c r="M33" i="12"/>
  <c r="N33" i="12"/>
  <c r="M25" i="12"/>
  <c r="N25" i="12"/>
  <c r="P20" i="12"/>
  <c r="Q20" i="12" s="1"/>
  <c r="M17" i="12"/>
  <c r="N17" i="12"/>
  <c r="N13" i="12"/>
  <c r="N11" i="12"/>
  <c r="N7" i="12"/>
  <c r="S35" i="11" l="1"/>
  <c r="BB53" i="11"/>
  <c r="P18" i="12"/>
  <c r="Q18" i="12" s="1"/>
  <c r="P44" i="12"/>
  <c r="Q44" i="12" s="1"/>
  <c r="P69" i="12"/>
  <c r="Q69" i="12" s="1"/>
  <c r="P36" i="12"/>
  <c r="Q36" i="12" s="1"/>
  <c r="P71" i="12"/>
  <c r="Q71" i="12" s="1"/>
  <c r="P8" i="12"/>
  <c r="Q8" i="12" s="1"/>
  <c r="P28" i="12"/>
  <c r="Q28" i="12" s="1"/>
  <c r="O99" i="12"/>
  <c r="P73" i="12"/>
  <c r="Q73" i="12" s="1"/>
  <c r="P85" i="12"/>
  <c r="Q85" i="12" s="1"/>
  <c r="P42" i="12"/>
  <c r="Q42" i="12" s="1"/>
  <c r="P34" i="12"/>
  <c r="Q34" i="12" s="1"/>
  <c r="O65" i="12"/>
  <c r="P77" i="12"/>
  <c r="Q77" i="12" s="1"/>
  <c r="P26" i="12"/>
  <c r="Q26" i="12" s="1"/>
  <c r="P10" i="12"/>
  <c r="Q10" i="12" s="1"/>
  <c r="P12" i="12"/>
  <c r="Q12" i="12" s="1"/>
  <c r="P16" i="12"/>
  <c r="Q16" i="12" s="1"/>
  <c r="P24" i="12"/>
  <c r="Q24" i="12" s="1"/>
  <c r="P32" i="12"/>
  <c r="Q32" i="12" s="1"/>
  <c r="P40" i="12"/>
  <c r="Q40" i="12" s="1"/>
  <c r="P48" i="12"/>
  <c r="Q48" i="12" s="1"/>
  <c r="P56" i="12"/>
  <c r="Q56" i="12" s="1"/>
  <c r="P75" i="12"/>
  <c r="Q75" i="12" s="1"/>
  <c r="P97" i="12"/>
  <c r="Q97" i="12" s="1"/>
  <c r="O97" i="12"/>
  <c r="O41" i="12"/>
  <c r="P41" i="12"/>
  <c r="Q41" i="12" s="1"/>
  <c r="O72" i="12"/>
  <c r="P72" i="12"/>
  <c r="Q72" i="12" s="1"/>
  <c r="O84" i="12"/>
  <c r="P84" i="12"/>
  <c r="Q84" i="12" s="1"/>
  <c r="O92" i="12"/>
  <c r="P92" i="12"/>
  <c r="Q92" i="12" s="1"/>
  <c r="O35" i="12"/>
  <c r="P35" i="12"/>
  <c r="Q35" i="12" s="1"/>
  <c r="P7" i="12"/>
  <c r="Q7" i="12" s="1"/>
  <c r="O7" i="12"/>
  <c r="P11" i="12"/>
  <c r="Q11" i="12" s="1"/>
  <c r="O11" i="12"/>
  <c r="O27" i="12"/>
  <c r="P27" i="12"/>
  <c r="Q27" i="12" s="1"/>
  <c r="O17" i="12"/>
  <c r="P17" i="12"/>
  <c r="Q17" i="12" s="1"/>
  <c r="O33" i="12"/>
  <c r="P33" i="12"/>
  <c r="Q33" i="12" s="1"/>
  <c r="O57" i="12"/>
  <c r="P57" i="12"/>
  <c r="Q57" i="12" s="1"/>
  <c r="O64" i="12"/>
  <c r="P64" i="12"/>
  <c r="Q64" i="12" s="1"/>
  <c r="O76" i="12"/>
  <c r="P76" i="12"/>
  <c r="Q76" i="12" s="1"/>
  <c r="O15" i="12"/>
  <c r="P15" i="12"/>
  <c r="Q15" i="12" s="1"/>
  <c r="O23" i="12"/>
  <c r="P23" i="12"/>
  <c r="Q23" i="12" s="1"/>
  <c r="O31" i="12"/>
  <c r="P31" i="12"/>
  <c r="Q31" i="12" s="1"/>
  <c r="O39" i="12"/>
  <c r="P39" i="12"/>
  <c r="Q39" i="12" s="1"/>
  <c r="O47" i="12"/>
  <c r="P47" i="12"/>
  <c r="Q47" i="12" s="1"/>
  <c r="O55" i="12"/>
  <c r="P55" i="12"/>
  <c r="Q55" i="12" s="1"/>
  <c r="O19" i="12"/>
  <c r="P19" i="12"/>
  <c r="Q19" i="12" s="1"/>
  <c r="O51" i="12"/>
  <c r="P51" i="12"/>
  <c r="Q51" i="12" s="1"/>
  <c r="O58" i="12"/>
  <c r="P58" i="12"/>
  <c r="Q58" i="12" s="1"/>
  <c r="O66" i="12"/>
  <c r="P66" i="12"/>
  <c r="Q66" i="12" s="1"/>
  <c r="O70" i="12"/>
  <c r="P70" i="12"/>
  <c r="Q70" i="12" s="1"/>
  <c r="O74" i="12"/>
  <c r="P74" i="12"/>
  <c r="Q74" i="12" s="1"/>
  <c r="O78" i="12"/>
  <c r="P78" i="12"/>
  <c r="Q78" i="12" s="1"/>
  <c r="O82" i="12"/>
  <c r="P82" i="12"/>
  <c r="Q82" i="12" s="1"/>
  <c r="O86" i="12"/>
  <c r="P86" i="12"/>
  <c r="Q86" i="12" s="1"/>
  <c r="O90" i="12"/>
  <c r="P90" i="12"/>
  <c r="Q90" i="12" s="1"/>
  <c r="O94" i="12"/>
  <c r="P94" i="12"/>
  <c r="Q94" i="12" s="1"/>
  <c r="O25" i="12"/>
  <c r="P25" i="12"/>
  <c r="Q25" i="12" s="1"/>
  <c r="O49" i="12"/>
  <c r="P49" i="12"/>
  <c r="Q49" i="12" s="1"/>
  <c r="O59" i="12"/>
  <c r="P59" i="12"/>
  <c r="Q59" i="12" s="1"/>
  <c r="P61" i="12"/>
  <c r="Q61" i="12" s="1"/>
  <c r="O61" i="12"/>
  <c r="O68" i="12"/>
  <c r="P68" i="12"/>
  <c r="Q68" i="12" s="1"/>
  <c r="O80" i="12"/>
  <c r="P80" i="12"/>
  <c r="Q80" i="12" s="1"/>
  <c r="O88" i="12"/>
  <c r="P88" i="12"/>
  <c r="Q88" i="12" s="1"/>
  <c r="O43" i="12"/>
  <c r="P43" i="12"/>
  <c r="Q43" i="12" s="1"/>
  <c r="P9" i="12"/>
  <c r="Q9" i="12" s="1"/>
  <c r="P13" i="12"/>
  <c r="Q13" i="12" s="1"/>
  <c r="O13" i="12"/>
  <c r="P21" i="12"/>
  <c r="Q21" i="12" s="1"/>
  <c r="O21" i="12"/>
  <c r="P29" i="12"/>
  <c r="Q29" i="12" s="1"/>
  <c r="O29" i="12"/>
  <c r="P37" i="12"/>
  <c r="Q37" i="12" s="1"/>
  <c r="O37" i="12"/>
  <c r="P45" i="12"/>
  <c r="Q45" i="12" s="1"/>
  <c r="O45" i="12"/>
  <c r="P53" i="12"/>
  <c r="Q53" i="12" s="1"/>
  <c r="O53" i="12"/>
  <c r="O60" i="12"/>
  <c r="P60" i="12"/>
  <c r="Q60" i="12" s="1"/>
  <c r="BC50" i="11" l="1"/>
  <c r="U36" i="11" s="1"/>
  <c r="S33" i="11"/>
  <c r="BC49" i="11"/>
  <c r="U35" i="11" s="1"/>
  <c r="BC51" i="11"/>
  <c r="U37" i="11" s="1"/>
  <c r="BC52" i="11"/>
  <c r="U38" i="11" s="1"/>
  <c r="O6" i="12"/>
</calcChain>
</file>

<file path=xl/comments1.xml><?xml version="1.0" encoding="utf-8"?>
<comments xmlns="http://schemas.openxmlformats.org/spreadsheetml/2006/main">
  <authors>
    <author>Arto Kangas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VALITSE:</t>
        </r>
        <r>
          <rPr>
            <sz val="9"/>
            <color indexed="81"/>
            <rFont val="Tahoma"/>
            <family val="2"/>
          </rPr>
          <t xml:space="preserve">
1 Organisaatio
2 Prosessi
3 Palvelu
4 Projekti
5 Hankinta
6 Muu, mikä?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Arto Kangas:</t>
        </r>
        <r>
          <rPr>
            <sz val="9"/>
            <color indexed="81"/>
            <rFont val="Tahoma"/>
            <charset val="1"/>
          </rPr>
          <t xml:space="preserve">
Syötä tieto muodossa:
PP.KK.VVVV</t>
        </r>
      </text>
    </comment>
    <comment ref="L22" authorId="0">
      <text>
        <r>
          <rPr>
            <b/>
            <sz val="9"/>
            <color indexed="81"/>
            <rFont val="Tahoma"/>
            <charset val="1"/>
          </rPr>
          <t>Arto Kangas:</t>
        </r>
        <r>
          <rPr>
            <sz val="9"/>
            <color indexed="81"/>
            <rFont val="Tahoma"/>
            <charset val="1"/>
          </rPr>
          <t xml:space="preserve">
Syötä tieto muodossa:
HH:MM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Arto Kangas:</t>
        </r>
        <r>
          <rPr>
            <sz val="9"/>
            <color indexed="81"/>
            <rFont val="Tahoma"/>
            <charset val="1"/>
          </rPr>
          <t xml:space="preserve">
Syötä tieto muodossa:
PP.KK.VVVV</t>
        </r>
      </text>
    </comment>
    <comment ref="L23" authorId="0">
      <text>
        <r>
          <rPr>
            <b/>
            <sz val="9"/>
            <color indexed="81"/>
            <rFont val="Tahoma"/>
            <charset val="1"/>
          </rPr>
          <t>Arto Kangas:</t>
        </r>
        <r>
          <rPr>
            <sz val="9"/>
            <color indexed="81"/>
            <rFont val="Tahoma"/>
            <charset val="1"/>
          </rPr>
          <t xml:space="preserve">
Syötä tieto muodossa:
HH:MM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VALITSE: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VALITSE:</t>
        </r>
        <r>
          <rPr>
            <sz val="9"/>
            <color indexed="81"/>
            <rFont val="Tahoma"/>
            <family val="2"/>
          </rPr>
          <t xml:space="preserve">
3 = 3 x 3 asteikko
4 = 4 x 4 asteikko
5 = 5 x 5 asteikko
6 = 6 x 6 asteikko
7 = 7 x 7 asteikko
8 = Jokin muu, mikä?</t>
        </r>
      </text>
    </comment>
  </commentList>
</comments>
</file>

<file path=xl/comments2.xml><?xml version="1.0" encoding="utf-8"?>
<comments xmlns="http://schemas.openxmlformats.org/spreadsheetml/2006/main">
  <authors>
    <author>Arto Kangas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Riskin numero tai muu yksilöivä lyhyt tunniste.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Riskikohtainen luokitus asetetaan (valitaan) sovitun luokituksen perusteella.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
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Tyypillisesti tulona:
todennäköisyys x vaikutus
Suuruuden sanallinen selite tulee valitun asteikon perusteella automaattisesti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Sietokyky/vakavuus-näkökulmasta tuotetaan käytetyn asteikon perusteella automaattisesti suositus
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Tässä käytetään joko valmisvalinnasta tulevaa tai manuaalisesti täytettävää toimenpide-ehdotusta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Henkilö, jonka vastuulla on toteuttaa riskin käsittelytoimenpiteitä (riskin omistaja)</t>
        </r>
      </text>
    </comment>
  </commentList>
</comments>
</file>

<file path=xl/comments3.xml><?xml version="1.0" encoding="utf-8"?>
<comments xmlns="http://schemas.openxmlformats.org/spreadsheetml/2006/main">
  <authors>
    <author>Arto Kangas</author>
  </authors>
  <commentList>
    <comment ref="AT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Riskin numero tai muu yksilöivä lyhyt tunniste.</t>
        </r>
      </text>
    </comment>
    <comment ref="AU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Riskikohtainen luokitus asetetaan (valitaan) sovitun luokituksen perusteella.</t>
        </r>
      </text>
    </comment>
    <comment ref="AY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
</t>
        </r>
      </text>
    </comment>
    <comment ref="BA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</t>
        </r>
      </text>
    </comment>
    <comment ref="BC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Tyypillisesti tulona:
todennäköisyys x vaikutus
Suuruuden sanallinen selite tulee valitun asteikon perusteella automaattisesti</t>
        </r>
      </text>
    </comment>
    <comment ref="BE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Sietokyky/vakavuus-näkökulmasta tuotetaan käytetyn asteikon perusteella automaattisesti suositus
</t>
        </r>
      </text>
    </comment>
    <comment ref="BG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Tässä käytetään joko valmisvalinnasta tulevaa tai manuaalisesti täytettävää toimenpide-ehdotusta</t>
        </r>
      </text>
    </comment>
    <comment ref="BJ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Henkilö, jonka vastuulla on toteuttaa riskin käsittelytoimenpiteitä (riskin omistaja)</t>
        </r>
      </text>
    </comment>
  </commentList>
</comments>
</file>

<file path=xl/sharedStrings.xml><?xml version="1.0" encoding="utf-8"?>
<sst xmlns="http://schemas.openxmlformats.org/spreadsheetml/2006/main" count="355" uniqueCount="112">
  <si>
    <t>Vaikutus</t>
  </si>
  <si>
    <t>Lisätietoja</t>
  </si>
  <si>
    <t>Täytä vain tästä katsottuna vasemmalle puolelle</t>
  </si>
  <si>
    <t>Todennäköisyys</t>
  </si>
  <si>
    <t>Valitse numero 1-6</t>
  </si>
  <si>
    <t>Tarkennus/kuvaus kohteesta:</t>
  </si>
  <si>
    <t>Käytettävä asteikko:</t>
  </si>
  <si>
    <t>Kyllä/Kesken/Ei</t>
  </si>
  <si>
    <t>Riskin tunniste</t>
  </si>
  <si>
    <t>Riski (riskin nimi)</t>
  </si>
  <si>
    <t>Riskin suuruus (T x V)</t>
  </si>
  <si>
    <t>Toimenpidetarpeet riskin käsittelylle (vakavuus/sietokyky)</t>
  </si>
  <si>
    <t>Toimenpide-ehdotukset riskin käsittelylle</t>
  </si>
  <si>
    <t>Vastuuhenkilö</t>
  </si>
  <si>
    <t>Tavoiteaikataulu (mihin mennessä toimenpiteitä)</t>
  </si>
  <si>
    <t>Älä täytä tälle sivulle mitään!!! 
Älä muuta mitään tältä sivulta!!!</t>
  </si>
  <si>
    <t>Riskiluokka</t>
  </si>
  <si>
    <t>Toimenpiteiden vapaamuotoinen (sanallinen) kuvaus</t>
  </si>
  <si>
    <t>Riskin kuvaus (mistä riski johtuu, mitä voi tapahtua toteutuessa):</t>
  </si>
  <si>
    <t>Riskien tunnistaminen</t>
  </si>
  <si>
    <t>Riskianalyysi</t>
  </si>
  <si>
    <t>Riskin merkityksen arviointi</t>
  </si>
  <si>
    <t>Riskin käsittely</t>
  </si>
  <si>
    <t>Älä täytä mitään näiden sarakkeiden oikealle puolelle!!!</t>
  </si>
  <si>
    <t>Riskien arviointi</t>
  </si>
  <si>
    <t>perustiedot (täytä)</t>
  </si>
  <si>
    <t xml:space="preserve">Kohde: </t>
  </si>
  <si>
    <t xml:space="preserve">, </t>
  </si>
  <si>
    <t xml:space="preserve">Kohteesta vastaa: </t>
  </si>
  <si>
    <t>1. Riskiarvioinnin kohde, perustiedot:</t>
  </si>
  <si>
    <t>3. Riskien arviointiin osallistuneet</t>
  </si>
  <si>
    <t>Nimi</t>
  </si>
  <si>
    <t>Tehtävä/rooli</t>
  </si>
  <si>
    <t>Organisaatio</t>
  </si>
  <si>
    <t xml:space="preserve">Aloitus: </t>
  </si>
  <si>
    <t xml:space="preserve">; </t>
  </si>
  <si>
    <t xml:space="preserve">Lopetus: </t>
  </si>
  <si>
    <t xml:space="preserve">Lisätietoja: </t>
  </si>
  <si>
    <t xml:space="preserve"> </t>
  </si>
  <si>
    <t>Kohteen omistaja (tai organisaation johtaja):</t>
  </si>
  <si>
    <t>2. Riskiarvioinnin suorittaja ja ajankohta</t>
  </si>
  <si>
    <t xml:space="preserve">Arvioinnin tekijä: </t>
  </si>
  <si>
    <t xml:space="preserve">Arvioijan organisaatio: </t>
  </si>
  <si>
    <t xml:space="preserve">Aloitusajankohta: </t>
  </si>
  <si>
    <t>pvm</t>
  </si>
  <si>
    <t>klo</t>
  </si>
  <si>
    <t xml:space="preserve">Lopetusajankohta: </t>
  </si>
  <si>
    <t>4. Riskienhallinnan dokumentointi</t>
  </si>
  <si>
    <t>5. Käytettävissä olevat riskiluokat</t>
  </si>
  <si>
    <t xml:space="preserve">Dokumentti: </t>
  </si>
  <si>
    <t>S</t>
  </si>
  <si>
    <t>=</t>
  </si>
  <si>
    <t>Strateginen riski</t>
  </si>
  <si>
    <t xml:space="preserve">Politiikka: </t>
  </si>
  <si>
    <t>O</t>
  </si>
  <si>
    <t>Operatiivinen riski</t>
  </si>
  <si>
    <t xml:space="preserve">Puitteet: </t>
  </si>
  <si>
    <t>T</t>
  </si>
  <si>
    <t>Taloudellinen riski</t>
  </si>
  <si>
    <t xml:space="preserve">Hallintaprosessi: </t>
  </si>
  <si>
    <t>V</t>
  </si>
  <si>
    <t>Vahinkoriski</t>
  </si>
  <si>
    <t xml:space="preserve">Arviointiprosessi: </t>
  </si>
  <si>
    <t xml:space="preserve">Muu dokumentaatio: </t>
  </si>
  <si>
    <t>6. Riskimatriisi ja arvioinnissa käytettävät arvot</t>
  </si>
  <si>
    <t xml:space="preserve"> = </t>
  </si>
  <si>
    <t xml:space="preserve">Kuvaus asteikosta tai muita lisätietoja: </t>
  </si>
  <si>
    <t>Todennäköisyyden arvot</t>
  </si>
  <si>
    <t>Vaikutuksen arvot</t>
  </si>
  <si>
    <t>6. Riskimatriisissa käytettävä asteikko</t>
  </si>
  <si>
    <t>Lähes varma</t>
  </si>
  <si>
    <t>Kriittinen</t>
  </si>
  <si>
    <t xml:space="preserve">Asteikko: </t>
  </si>
  <si>
    <t>Todennäköinen</t>
  </si>
  <si>
    <t>Merkittävä</t>
  </si>
  <si>
    <t>Mahdollinen</t>
  </si>
  <si>
    <t>Kohtalainen</t>
  </si>
  <si>
    <t>Epätodennäköinen</t>
  </si>
  <si>
    <t>Vähäinen / ei vaikuta</t>
  </si>
  <si>
    <t>yhteenvetoraportti</t>
  </si>
  <si>
    <t>Toteutettu:</t>
  </si>
  <si>
    <t>-</t>
  </si>
  <si>
    <t>yhteenveto</t>
  </si>
  <si>
    <t>Arviointi aloitettu</t>
  </si>
  <si>
    <t>Arviointi lopetettu</t>
  </si>
  <si>
    <t>Riskejä tunnistettiin yhteensä:</t>
  </si>
  <si>
    <t>kappaletta, joista</t>
  </si>
  <si>
    <t>Sietämättömiä riskejä on:</t>
  </si>
  <si>
    <t>kpl</t>
  </si>
  <si>
    <t>Riskienhallinnan dokumentaatio:</t>
  </si>
  <si>
    <t>Merkittäviä riskejä on:</t>
  </si>
  <si>
    <t>Huomioitavia riskejä on:</t>
  </si>
  <si>
    <t>Vähäisiä tai ei riskiä on:</t>
  </si>
  <si>
    <t>Riskiluokat:</t>
  </si>
  <si>
    <t>Riskien arviointiin</t>
  </si>
  <si>
    <t>osallistuneet:</t>
  </si>
  <si>
    <t xml:space="preserve">Arviointiasteikko: </t>
  </si>
  <si>
    <t>Lisätietoja:</t>
  </si>
  <si>
    <t>Vastuuhenkilö:</t>
  </si>
  <si>
    <t>Kohde:</t>
  </si>
  <si>
    <t>Arvioija:</t>
  </si>
  <si>
    <t>Riskienhallinnan dokumentaatio</t>
  </si>
  <si>
    <t xml:space="preserve">Riskien arviointiasteikko: </t>
  </si>
  <si>
    <t xml:space="preserve">Sietämättömiä riskejä: </t>
  </si>
  <si>
    <t xml:space="preserve">Merkittäviä riskejä: </t>
  </si>
  <si>
    <t xml:space="preserve">Huomioitavia riskejä: </t>
  </si>
  <si>
    <t xml:space="preserve">Vähäisiä / ei riskejä: </t>
  </si>
  <si>
    <t xml:space="preserve">Riskejä yhteensä: </t>
  </si>
  <si>
    <t>#id ja riskin nimi</t>
  </si>
  <si>
    <t>Riskin merkittävyys</t>
  </si>
  <si>
    <t>Toimenpiteet riskille</t>
  </si>
  <si>
    <t>Vastuuhenkilö ja tavoiteaikataulu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</si>
</sst>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hh:mm;@"/>
  </numFmts>
  <fonts count="26" x14ac:knownFonts="1"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b/>
      <sz val="10"/>
      <color rgb="FFFFFF0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Arial"/>
      <family val="2"/>
    </font>
    <font>
      <b/>
      <sz val="11"/>
      <color rgb="FF0000FF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9"/>
      <color rgb="FFFF000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 tint="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291">
    <xf numFmtId="0" fontId="0" fillId="0" borderId="0" xfId="0"/>
    <xf numFmtId="0" fontId="0" fillId="0" borderId="12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2" fillId="2" borderId="1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5" xfId="0" applyFont="1" applyFill="1" applyBorder="1" applyAlignment="1">
      <alignment horizontal="center" vertical="top"/>
    </xf>
    <xf numFmtId="0" fontId="2" fillId="2" borderId="27" xfId="0" applyFont="1" applyFill="1" applyBorder="1" applyAlignment="1">
      <alignment horizontal="center" vertical="top"/>
    </xf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2" fillId="2" borderId="13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9" fillId="2" borderId="14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8" fillId="0" borderId="0" xfId="0" applyFont="1"/>
    <xf numFmtId="0" fontId="4" fillId="3" borderId="13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vertical="top"/>
    </xf>
    <xf numFmtId="0" fontId="4" fillId="3" borderId="13" xfId="0" applyFont="1" applyFill="1" applyBorder="1" applyAlignment="1">
      <alignment horizontal="center" vertical="top" wrapText="1"/>
    </xf>
    <xf numFmtId="0" fontId="4" fillId="3" borderId="13" xfId="0" quotePrefix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8" xfId="0" applyBorder="1"/>
    <xf numFmtId="0" fontId="0" fillId="3" borderId="1" xfId="0" applyFont="1" applyFill="1" applyBorder="1"/>
    <xf numFmtId="0" fontId="0" fillId="3" borderId="34" xfId="0" applyFont="1" applyFill="1" applyBorder="1"/>
    <xf numFmtId="0" fontId="1" fillId="0" borderId="0" xfId="0" applyFont="1" applyBorder="1" applyAlignment="1">
      <alignment horizontal="center" vertical="center"/>
    </xf>
    <xf numFmtId="0" fontId="0" fillId="6" borderId="16" xfId="0" applyFont="1" applyFill="1" applyBorder="1"/>
    <xf numFmtId="0" fontId="0" fillId="6" borderId="17" xfId="0" applyFont="1" applyFill="1" applyBorder="1"/>
    <xf numFmtId="0" fontId="0" fillId="6" borderId="18" xfId="0" applyFont="1" applyFill="1" applyBorder="1"/>
    <xf numFmtId="0" fontId="0" fillId="3" borderId="15" xfId="0" applyFont="1" applyFill="1" applyBorder="1"/>
    <xf numFmtId="0" fontId="0" fillId="9" borderId="25" xfId="0" applyFont="1" applyFill="1" applyBorder="1"/>
    <xf numFmtId="0" fontId="0" fillId="9" borderId="1" xfId="0" applyFont="1" applyFill="1" applyBorder="1"/>
    <xf numFmtId="0" fontId="0" fillId="6" borderId="1" xfId="0" applyFont="1" applyFill="1" applyBorder="1"/>
    <xf numFmtId="0" fontId="0" fillId="6" borderId="26" xfId="0" applyFont="1" applyFill="1" applyBorder="1"/>
    <xf numFmtId="0" fontId="2" fillId="3" borderId="25" xfId="0" applyFont="1" applyFill="1" applyBorder="1" applyAlignment="1">
      <alignment horizontal="center" vertical="top"/>
    </xf>
    <xf numFmtId="0" fontId="0" fillId="5" borderId="25" xfId="0" applyFont="1" applyFill="1" applyBorder="1"/>
    <xf numFmtId="0" fontId="0" fillId="5" borderId="1" xfId="0" applyFont="1" applyFill="1" applyBorder="1"/>
    <xf numFmtId="0" fontId="0" fillId="11" borderId="27" xfId="0" applyFont="1" applyFill="1" applyBorder="1"/>
    <xf numFmtId="0" fontId="0" fillId="5" borderId="19" xfId="0" applyFont="1" applyFill="1" applyBorder="1"/>
    <xf numFmtId="0" fontId="0" fillId="9" borderId="19" xfId="0" applyFont="1" applyFill="1" applyBorder="1"/>
    <xf numFmtId="0" fontId="0" fillId="6" borderId="20" xfId="0" applyFont="1" applyFill="1" applyBorder="1"/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164" fontId="20" fillId="0" borderId="0" xfId="0" applyNumberFormat="1" applyFont="1" applyBorder="1" applyAlignment="1">
      <alignment vertical="center"/>
    </xf>
    <xf numFmtId="164" fontId="0" fillId="0" borderId="0" xfId="0" applyNumberFormat="1" applyBorder="1"/>
    <xf numFmtId="0" fontId="18" fillId="3" borderId="3" xfId="0" applyNumberFormat="1" applyFont="1" applyFill="1" applyBorder="1" applyAlignment="1">
      <alignment vertical="center" wrapText="1"/>
    </xf>
    <xf numFmtId="0" fontId="22" fillId="3" borderId="12" xfId="0" applyNumberFormat="1" applyFont="1" applyFill="1" applyBorder="1" applyAlignment="1">
      <alignment vertical="center" wrapText="1"/>
    </xf>
    <xf numFmtId="0" fontId="22" fillId="3" borderId="0" xfId="0" applyNumberFormat="1" applyFont="1" applyFill="1" applyBorder="1" applyAlignment="1">
      <alignment vertical="center" wrapText="1"/>
    </xf>
    <xf numFmtId="0" fontId="22" fillId="3" borderId="11" xfId="0" applyNumberFormat="1" applyFont="1" applyFill="1" applyBorder="1" applyAlignment="1">
      <alignment vertical="center" wrapText="1"/>
    </xf>
    <xf numFmtId="0" fontId="18" fillId="6" borderId="0" xfId="0" applyNumberFormat="1" applyFont="1" applyFill="1" applyBorder="1" applyAlignment="1">
      <alignment horizontal="center" vertical="center" wrapText="1"/>
    </xf>
    <xf numFmtId="0" fontId="22" fillId="3" borderId="0" xfId="0" applyNumberFormat="1" applyFont="1" applyFill="1" applyBorder="1" applyAlignment="1">
      <alignment horizontal="left" vertical="center" wrapText="1"/>
    </xf>
    <xf numFmtId="0" fontId="18" fillId="9" borderId="0" xfId="0" applyNumberFormat="1" applyFont="1" applyFill="1" applyBorder="1" applyAlignment="1">
      <alignment horizontal="center" vertical="center" wrapText="1"/>
    </xf>
    <xf numFmtId="0" fontId="18" fillId="5" borderId="0" xfId="0" applyNumberFormat="1" applyFont="1" applyFill="1" applyBorder="1" applyAlignment="1">
      <alignment horizontal="center" vertical="center" wrapText="1"/>
    </xf>
    <xf numFmtId="0" fontId="18" fillId="10" borderId="0" xfId="0" applyNumberFormat="1" applyFont="1" applyFill="1" applyBorder="1" applyAlignment="1">
      <alignment horizontal="center" vertical="center" wrapText="1"/>
    </xf>
    <xf numFmtId="0" fontId="22" fillId="3" borderId="5" xfId="0" applyNumberFormat="1" applyFont="1" applyFill="1" applyBorder="1" applyAlignment="1">
      <alignment vertical="center" wrapText="1"/>
    </xf>
    <xf numFmtId="0" fontId="22" fillId="3" borderId="6" xfId="0" applyNumberFormat="1" applyFont="1" applyFill="1" applyBorder="1" applyAlignment="1">
      <alignment vertical="center" wrapText="1"/>
    </xf>
    <xf numFmtId="0" fontId="22" fillId="3" borderId="7" xfId="0" applyNumberFormat="1" applyFont="1" applyFill="1" applyBorder="1" applyAlignment="1">
      <alignment vertical="center" wrapText="1"/>
    </xf>
    <xf numFmtId="164" fontId="22" fillId="3" borderId="12" xfId="0" applyNumberFormat="1" applyFont="1" applyFill="1" applyBorder="1" applyAlignment="1">
      <alignment vertical="center" wrapText="1"/>
    </xf>
    <xf numFmtId="164" fontId="22" fillId="3" borderId="0" xfId="0" applyNumberFormat="1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164" fontId="22" fillId="3" borderId="5" xfId="0" applyNumberFormat="1" applyFont="1" applyFill="1" applyBorder="1" applyAlignment="1">
      <alignment vertical="center" wrapText="1"/>
    </xf>
    <xf numFmtId="164" fontId="22" fillId="3" borderId="6" xfId="0" applyNumberFormat="1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0" xfId="0" applyNumberFormat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0" fillId="12" borderId="0" xfId="0" applyFill="1"/>
    <xf numFmtId="14" fontId="0" fillId="12" borderId="0" xfId="0" applyNumberFormat="1" applyFill="1"/>
    <xf numFmtId="0" fontId="6" fillId="12" borderId="0" xfId="0" applyFont="1" applyFill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9" fontId="0" fillId="12" borderId="0" xfId="1" applyFont="1" applyFill="1"/>
    <xf numFmtId="0" fontId="10" fillId="12" borderId="1" xfId="0" applyFont="1" applyFill="1" applyBorder="1" applyAlignment="1">
      <alignment horizontal="center" vertical="top" wrapText="1"/>
    </xf>
    <xf numFmtId="0" fontId="9" fillId="12" borderId="1" xfId="0" applyFont="1" applyFill="1" applyBorder="1" applyAlignment="1">
      <alignment horizontal="center" vertical="top" wrapText="1"/>
    </xf>
    <xf numFmtId="0" fontId="9" fillId="12" borderId="1" xfId="0" applyFont="1" applyFill="1" applyBorder="1" applyAlignment="1">
      <alignment vertical="top" wrapText="1"/>
    </xf>
    <xf numFmtId="0" fontId="9" fillId="12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center" vertical="top"/>
    </xf>
    <xf numFmtId="0" fontId="5" fillId="12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vertical="center" wrapText="1"/>
    </xf>
    <xf numFmtId="0" fontId="9" fillId="12" borderId="14" xfId="0" applyFont="1" applyFill="1" applyBorder="1" applyAlignment="1">
      <alignment horizontal="left" vertical="top" wrapText="1"/>
    </xf>
    <xf numFmtId="0" fontId="8" fillId="12" borderId="0" xfId="0" applyFont="1" applyFill="1"/>
    <xf numFmtId="0" fontId="0" fillId="12" borderId="0" xfId="0" quotePrefix="1" applyFill="1"/>
    <xf numFmtId="164" fontId="0" fillId="12" borderId="0" xfId="0" applyNumberFormat="1" applyFill="1"/>
    <xf numFmtId="0" fontId="0" fillId="12" borderId="1" xfId="0" applyFill="1" applyBorder="1"/>
    <xf numFmtId="0" fontId="17" fillId="0" borderId="12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right" vertical="center"/>
    </xf>
    <xf numFmtId="0" fontId="20" fillId="3" borderId="3" xfId="0" applyFont="1" applyFill="1" applyBorder="1" applyAlignment="1">
      <alignment horizontal="right" vertical="center"/>
    </xf>
    <xf numFmtId="0" fontId="20" fillId="3" borderId="5" xfId="0" applyFont="1" applyFill="1" applyBorder="1" applyAlignment="1">
      <alignment horizontal="right" vertical="center"/>
    </xf>
    <xf numFmtId="0" fontId="20" fillId="3" borderId="6" xfId="0" applyFont="1" applyFill="1" applyBorder="1" applyAlignment="1">
      <alignment horizontal="right" vertical="center"/>
    </xf>
    <xf numFmtId="0" fontId="20" fillId="3" borderId="3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left" vertical="top"/>
    </xf>
    <xf numFmtId="0" fontId="4" fillId="3" borderId="22" xfId="0" applyFont="1" applyFill="1" applyBorder="1" applyAlignment="1">
      <alignment horizontal="left" vertical="top"/>
    </xf>
    <xf numFmtId="0" fontId="4" fillId="3" borderId="23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top" wrapText="1"/>
    </xf>
    <xf numFmtId="165" fontId="10" fillId="2" borderId="10" xfId="0" applyNumberFormat="1" applyFont="1" applyFill="1" applyBorder="1" applyAlignment="1">
      <alignment horizontal="center" vertical="top" wrapText="1"/>
    </xf>
    <xf numFmtId="165" fontId="10" fillId="2" borderId="9" xfId="0" applyNumberFormat="1" applyFont="1" applyFill="1" applyBorder="1" applyAlignment="1">
      <alignment horizontal="center" vertical="top" wrapText="1"/>
    </xf>
    <xf numFmtId="0" fontId="0" fillId="3" borderId="28" xfId="0" applyFont="1" applyFill="1" applyBorder="1" applyAlignment="1">
      <alignment horizontal="left" vertical="top"/>
    </xf>
    <xf numFmtId="0" fontId="0" fillId="3" borderId="29" xfId="0" applyFont="1" applyFill="1" applyBorder="1" applyAlignment="1">
      <alignment horizontal="left" vertical="top"/>
    </xf>
    <xf numFmtId="0" fontId="0" fillId="3" borderId="30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1" fillId="2" borderId="26" xfId="0" applyFont="1" applyFill="1" applyBorder="1" applyAlignment="1">
      <alignment horizontal="left" vertical="top"/>
    </xf>
    <xf numFmtId="0" fontId="4" fillId="3" borderId="8" xfId="0" quotePrefix="1" applyFont="1" applyFill="1" applyBorder="1" applyAlignment="1">
      <alignment horizontal="left" vertical="top" wrapText="1"/>
    </xf>
    <xf numFmtId="0" fontId="4" fillId="3" borderId="10" xfId="0" quotePrefix="1" applyFont="1" applyFill="1" applyBorder="1" applyAlignment="1">
      <alignment horizontal="left" vertical="top" wrapText="1"/>
    </xf>
    <xf numFmtId="0" fontId="4" fillId="3" borderId="9" xfId="0" quotePrefix="1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4" fillId="2" borderId="8" xfId="0" quotePrefix="1" applyFont="1" applyFill="1" applyBorder="1" applyAlignment="1">
      <alignment horizontal="left" vertical="top" wrapText="1"/>
    </xf>
    <xf numFmtId="0" fontId="4" fillId="2" borderId="10" xfId="0" quotePrefix="1" applyFont="1" applyFill="1" applyBorder="1" applyAlignment="1">
      <alignment horizontal="left" vertical="top" wrapText="1"/>
    </xf>
    <xf numFmtId="0" fontId="4" fillId="2" borderId="9" xfId="0" quotePrefix="1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left" vertical="top" wrapText="1"/>
    </xf>
    <xf numFmtId="0" fontId="11" fillId="2" borderId="19" xfId="0" applyFont="1" applyFill="1" applyBorder="1" applyAlignment="1">
      <alignment horizontal="left" vertical="top"/>
    </xf>
    <xf numFmtId="0" fontId="11" fillId="2" borderId="20" xfId="0" applyFont="1" applyFill="1" applyBorder="1" applyAlignment="1">
      <alignment horizontal="left" vertical="top"/>
    </xf>
    <xf numFmtId="0" fontId="17" fillId="0" borderId="10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" fillId="0" borderId="32" xfId="0" applyFont="1" applyBorder="1" applyAlignment="1">
      <alignment horizontal="center" textRotation="90"/>
    </xf>
    <xf numFmtId="0" fontId="1" fillId="0" borderId="31" xfId="0" applyFont="1" applyBorder="1" applyAlignment="1">
      <alignment horizontal="center" textRotation="90"/>
    </xf>
    <xf numFmtId="0" fontId="1" fillId="0" borderId="33" xfId="0" applyFont="1" applyBorder="1" applyAlignment="1">
      <alignment horizontal="center" textRotation="90"/>
    </xf>
    <xf numFmtId="0" fontId="4" fillId="3" borderId="16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26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8" fillId="4" borderId="8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34" xfId="0" applyFont="1" applyFill="1" applyBorder="1" applyAlignment="1">
      <alignment horizontal="left" vertical="top" wrapText="1"/>
    </xf>
    <xf numFmtId="0" fontId="1" fillId="4" borderId="34" xfId="0" applyFont="1" applyFill="1" applyBorder="1" applyAlignment="1">
      <alignment horizontal="center" vertical="top" wrapText="1"/>
    </xf>
    <xf numFmtId="0" fontId="1" fillId="4" borderId="35" xfId="0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0" fontId="23" fillId="3" borderId="5" xfId="0" applyFont="1" applyFill="1" applyBorder="1" applyAlignment="1">
      <alignment horizontal="right" vertical="center"/>
    </xf>
    <xf numFmtId="0" fontId="23" fillId="3" borderId="6" xfId="0" applyFont="1" applyFill="1" applyBorder="1" applyAlignment="1">
      <alignment horizontal="right" vertical="center"/>
    </xf>
    <xf numFmtId="0" fontId="23" fillId="3" borderId="7" xfId="0" applyFont="1" applyFill="1" applyBorder="1" applyAlignment="1">
      <alignment horizontal="right" vertical="center"/>
    </xf>
    <xf numFmtId="0" fontId="22" fillId="3" borderId="2" xfId="0" applyFont="1" applyFill="1" applyBorder="1" applyAlignment="1">
      <alignment horizontal="right" vertical="center"/>
    </xf>
    <xf numFmtId="0" fontId="22" fillId="3" borderId="3" xfId="0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right" vertical="center"/>
    </xf>
    <xf numFmtId="0" fontId="18" fillId="3" borderId="4" xfId="0" applyFont="1" applyFill="1" applyBorder="1" applyAlignment="1">
      <alignment horizontal="right" vertical="center"/>
    </xf>
    <xf numFmtId="164" fontId="18" fillId="3" borderId="2" xfId="0" applyNumberFormat="1" applyFont="1" applyFill="1" applyBorder="1" applyAlignment="1">
      <alignment horizontal="left" vertical="center" wrapText="1"/>
    </xf>
    <xf numFmtId="164" fontId="18" fillId="3" borderId="3" xfId="0" applyNumberFormat="1" applyFont="1" applyFill="1" applyBorder="1" applyAlignment="1">
      <alignment horizontal="left" vertical="center" wrapText="1"/>
    </xf>
    <xf numFmtId="164" fontId="22" fillId="3" borderId="3" xfId="0" applyNumberFormat="1" applyFont="1" applyFill="1" applyBorder="1" applyAlignment="1">
      <alignment horizontal="left" vertical="center" wrapText="1"/>
    </xf>
    <xf numFmtId="164" fontId="22" fillId="3" borderId="4" xfId="0" applyNumberFormat="1" applyFont="1" applyFill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center"/>
    </xf>
    <xf numFmtId="0" fontId="0" fillId="0" borderId="0" xfId="0" applyNumberFormat="1" applyBorder="1" applyAlignment="1">
      <alignment horizontal="center"/>
    </xf>
    <xf numFmtId="0" fontId="22" fillId="3" borderId="0" xfId="0" applyNumberFormat="1" applyFont="1" applyFill="1" applyBorder="1" applyAlignment="1">
      <alignment horizontal="left" vertical="center" wrapText="1"/>
    </xf>
    <xf numFmtId="0" fontId="22" fillId="3" borderId="11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164" fontId="22" fillId="3" borderId="12" xfId="0" applyNumberFormat="1" applyFont="1" applyFill="1" applyBorder="1" applyAlignment="1">
      <alignment horizontal="left" vertical="center" wrapText="1"/>
    </xf>
    <xf numFmtId="164" fontId="22" fillId="3" borderId="0" xfId="0" applyNumberFormat="1" applyFont="1" applyFill="1" applyBorder="1" applyAlignment="1">
      <alignment horizontal="left" vertical="center" wrapText="1"/>
    </xf>
    <xf numFmtId="0" fontId="18" fillId="12" borderId="8" xfId="0" applyFont="1" applyFill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horizontal="center" vertical="center" wrapText="1"/>
    </xf>
    <xf numFmtId="0" fontId="18" fillId="12" borderId="32" xfId="0" applyFont="1" applyFill="1" applyBorder="1" applyAlignment="1">
      <alignment horizontal="center" vertical="center" wrapText="1"/>
    </xf>
    <xf numFmtId="0" fontId="18" fillId="12" borderId="31" xfId="0" applyFont="1" applyFill="1" applyBorder="1" applyAlignment="1">
      <alignment horizontal="center" vertical="center" wrapText="1"/>
    </xf>
    <xf numFmtId="0" fontId="18" fillId="12" borderId="33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 vertical="top" wrapText="1"/>
    </xf>
    <xf numFmtId="0" fontId="1" fillId="12" borderId="14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left" vertical="top" wrapText="1"/>
    </xf>
    <xf numFmtId="0" fontId="1" fillId="12" borderId="34" xfId="0" applyFont="1" applyFill="1" applyBorder="1" applyAlignment="1">
      <alignment horizontal="left" vertical="top" wrapText="1"/>
    </xf>
    <xf numFmtId="0" fontId="1" fillId="12" borderId="34" xfId="0" applyFont="1" applyFill="1" applyBorder="1" applyAlignment="1">
      <alignment horizontal="center" vertical="top" wrapText="1"/>
    </xf>
    <xf numFmtId="0" fontId="1" fillId="12" borderId="35" xfId="0" applyFont="1" applyFill="1" applyBorder="1" applyAlignment="1">
      <alignment horizontal="left" vertical="top" wrapText="1"/>
    </xf>
    <xf numFmtId="0" fontId="1" fillId="12" borderId="21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right" vertical="center"/>
    </xf>
    <xf numFmtId="164" fontId="18" fillId="0" borderId="0" xfId="0" applyNumberFormat="1" applyFont="1" applyFill="1" applyBorder="1" applyAlignment="1">
      <alignment horizontal="right" vertical="top" wrapText="1"/>
    </xf>
    <xf numFmtId="164" fontId="18" fillId="0" borderId="0" xfId="0" applyNumberFormat="1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center"/>
    </xf>
    <xf numFmtId="164" fontId="22" fillId="3" borderId="3" xfId="0" applyNumberFormat="1" applyFont="1" applyFill="1" applyBorder="1" applyAlignment="1">
      <alignment horizontal="center"/>
    </xf>
    <xf numFmtId="164" fontId="22" fillId="3" borderId="4" xfId="0" applyNumberFormat="1" applyFont="1" applyFill="1" applyBorder="1" applyAlignment="1">
      <alignment horizontal="center"/>
    </xf>
    <xf numFmtId="0" fontId="18" fillId="3" borderId="2" xfId="0" applyNumberFormat="1" applyFont="1" applyFill="1" applyBorder="1" applyAlignment="1">
      <alignment horizontal="left" vertical="center" wrapText="1"/>
    </xf>
    <xf numFmtId="0" fontId="18" fillId="3" borderId="3" xfId="0" applyNumberFormat="1" applyFont="1" applyFill="1" applyBorder="1" applyAlignment="1">
      <alignment horizontal="left" vertical="center" wrapText="1"/>
    </xf>
    <xf numFmtId="0" fontId="18" fillId="3" borderId="4" xfId="0" applyNumberFormat="1" applyFont="1" applyFill="1" applyBorder="1" applyAlignment="1">
      <alignment horizontal="left" vertical="center" wrapText="1"/>
    </xf>
    <xf numFmtId="0" fontId="18" fillId="3" borderId="5" xfId="0" applyNumberFormat="1" applyFont="1" applyFill="1" applyBorder="1" applyAlignment="1">
      <alignment horizontal="left" vertical="center" wrapText="1"/>
    </xf>
    <xf numFmtId="0" fontId="18" fillId="3" borderId="6" xfId="0" applyNumberFormat="1" applyFont="1" applyFill="1" applyBorder="1" applyAlignment="1">
      <alignment horizontal="left" vertical="center" wrapText="1"/>
    </xf>
    <xf numFmtId="0" fontId="18" fillId="3" borderId="7" xfId="0" applyNumberFormat="1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right" vertical="center"/>
    </xf>
    <xf numFmtId="0" fontId="22" fillId="3" borderId="6" xfId="0" applyFont="1" applyFill="1" applyBorder="1" applyAlignment="1">
      <alignment horizontal="right" vertical="center"/>
    </xf>
    <xf numFmtId="164" fontId="22" fillId="3" borderId="6" xfId="0" applyNumberFormat="1" applyFont="1" applyFill="1" applyBorder="1" applyAlignment="1">
      <alignment horizontal="center"/>
    </xf>
    <xf numFmtId="164" fontId="22" fillId="3" borderId="7" xfId="0" applyNumberFormat="1" applyFont="1" applyFill="1" applyBorder="1" applyAlignment="1">
      <alignment horizontal="center"/>
    </xf>
    <xf numFmtId="9" fontId="23" fillId="3" borderId="0" xfId="0" applyNumberFormat="1" applyFont="1" applyFill="1" applyBorder="1" applyAlignment="1">
      <alignment horizontal="center" vertical="center" wrapText="1"/>
    </xf>
    <xf numFmtId="0" fontId="18" fillId="3" borderId="0" xfId="0" applyNumberFormat="1" applyFont="1" applyFill="1" applyBorder="1" applyAlignment="1">
      <alignment horizontal="right" vertical="center" wrapText="1"/>
    </xf>
    <xf numFmtId="0" fontId="22" fillId="3" borderId="4" xfId="0" applyFont="1" applyFill="1" applyBorder="1" applyAlignment="1">
      <alignment horizontal="left" vertical="center"/>
    </xf>
    <xf numFmtId="0" fontId="22" fillId="3" borderId="0" xfId="0" applyNumberFormat="1" applyFont="1" applyFill="1" applyBorder="1" applyAlignment="1">
      <alignment horizontal="center" vertical="center" wrapText="1"/>
    </xf>
    <xf numFmtId="164" fontId="22" fillId="12" borderId="3" xfId="0" applyNumberFormat="1" applyFont="1" applyFill="1" applyBorder="1" applyAlignment="1">
      <alignment horizontal="left" vertical="center" wrapText="1"/>
    </xf>
    <xf numFmtId="164" fontId="22" fillId="12" borderId="4" xfId="0" applyNumberFormat="1" applyFont="1" applyFill="1" applyBorder="1" applyAlignment="1">
      <alignment horizontal="left" vertical="center" wrapText="1"/>
    </xf>
    <xf numFmtId="164" fontId="22" fillId="12" borderId="5" xfId="0" applyNumberFormat="1" applyFont="1" applyFill="1" applyBorder="1" applyAlignment="1">
      <alignment horizontal="left" vertical="center" wrapText="1"/>
    </xf>
    <xf numFmtId="164" fontId="22" fillId="12" borderId="6" xfId="0" applyNumberFormat="1" applyFont="1" applyFill="1" applyBorder="1" applyAlignment="1">
      <alignment horizontal="left" vertical="center" wrapText="1"/>
    </xf>
    <xf numFmtId="164" fontId="22" fillId="12" borderId="7" xfId="0" applyNumberFormat="1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164" fontId="18" fillId="4" borderId="8" xfId="0" applyNumberFormat="1" applyFont="1" applyFill="1" applyBorder="1" applyAlignment="1">
      <alignment horizontal="left" vertical="center"/>
    </xf>
    <xf numFmtId="164" fontId="18" fillId="4" borderId="10" xfId="0" applyNumberFormat="1" applyFont="1" applyFill="1" applyBorder="1" applyAlignment="1">
      <alignment horizontal="left" vertical="center"/>
    </xf>
    <xf numFmtId="164" fontId="18" fillId="4" borderId="9" xfId="0" applyNumberFormat="1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left" vertical="center"/>
    </xf>
    <xf numFmtId="0" fontId="22" fillId="3" borderId="0" xfId="0" applyFont="1" applyFill="1" applyBorder="1" applyAlignment="1">
      <alignment horizontal="left" vertical="center"/>
    </xf>
    <xf numFmtId="0" fontId="0" fillId="3" borderId="0" xfId="0" applyNumberFormat="1" applyFont="1" applyFill="1" applyBorder="1" applyAlignment="1">
      <alignment horizontal="left" vertical="top" wrapText="1"/>
    </xf>
    <xf numFmtId="0" fontId="22" fillId="3" borderId="6" xfId="0" applyNumberFormat="1" applyFont="1" applyFill="1" applyBorder="1" applyAlignment="1">
      <alignment horizontal="left" vertical="center" wrapText="1"/>
    </xf>
    <xf numFmtId="0" fontId="22" fillId="3" borderId="7" xfId="0" applyNumberFormat="1" applyFont="1" applyFill="1" applyBorder="1" applyAlignment="1">
      <alignment horizontal="left" vertical="center" wrapText="1"/>
    </xf>
    <xf numFmtId="164" fontId="22" fillId="12" borderId="2" xfId="0" applyNumberFormat="1" applyFont="1" applyFill="1" applyBorder="1" applyAlignment="1">
      <alignment horizontal="left" vertical="center" wrapText="1"/>
    </xf>
    <xf numFmtId="164" fontId="22" fillId="3" borderId="2" xfId="0" applyNumberFormat="1" applyFont="1" applyFill="1" applyBorder="1" applyAlignment="1">
      <alignment horizontal="left" vertical="center" wrapText="1"/>
    </xf>
    <xf numFmtId="0" fontId="22" fillId="3" borderId="3" xfId="0" applyNumberFormat="1" applyFont="1" applyFill="1" applyBorder="1" applyAlignment="1">
      <alignment horizontal="left" vertical="center" wrapText="1"/>
    </xf>
    <xf numFmtId="0" fontId="22" fillId="3" borderId="4" xfId="0" applyNumberFormat="1" applyFont="1" applyFill="1" applyBorder="1" applyAlignment="1">
      <alignment horizontal="left" vertical="center" wrapText="1"/>
    </xf>
  </cellXfs>
  <cellStyles count="2">
    <cellStyle name="Normaali" xfId="0" builtinId="0"/>
    <cellStyle name="Prosenttia" xfId="1" builtinId="5"/>
  </cellStyles>
  <dxfs count="136"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FF00"/>
      <color rgb="FF0000FF"/>
      <color rgb="FFFFFFCC"/>
      <color rgb="FFFF9900"/>
      <color rgb="FFFF0066"/>
      <color rgb="FFFF99FF"/>
      <color rgb="FFCC0000"/>
      <color rgb="FFFFCC66"/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K/AK-jobs/AK-jobs-2016/VAHTI-Riskienhallintaohje-2016/Tyopaja-20161215-TyoKalu/RISKIARVIOINTI-tyokalu-v20161127-LAAJA-TAYTTOPOHJA-ESITAYTET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iarviointi PERUSTIEDOT"/>
      <sheetName val="Riskiarviointi TÄYTTÖPOHJA"/>
      <sheetName val="YHTEENVETORAPORTTI"/>
    </sheetNames>
    <sheetDataSet>
      <sheetData sheetId="0">
        <row r="6">
          <cell r="AS6">
            <v>0</v>
          </cell>
        </row>
        <row r="11">
          <cell r="AS11">
            <v>0</v>
          </cell>
          <cell r="BA11" t="str">
            <v>3. Riskien arviointiin osallistuneet</v>
          </cell>
        </row>
        <row r="28">
          <cell r="AS28">
            <v>0</v>
          </cell>
          <cell r="BA28" t="str">
            <v>4. Riskienhallinnan dokumentointi</v>
          </cell>
        </row>
        <row r="35">
          <cell r="AS35">
            <v>0</v>
          </cell>
          <cell r="BA35" t="str">
            <v>5. Käytettävissä olevat riskiluokat</v>
          </cell>
        </row>
        <row r="43">
          <cell r="AS43">
            <v>0</v>
          </cell>
          <cell r="BA43" t="str">
            <v>6. Riskimatriisissa käytettävä asteikko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P283"/>
  <sheetViews>
    <sheetView zoomScale="70" zoomScaleNormal="70" zoomScaleSheetLayoutView="40" workbookViewId="0">
      <selection activeCell="CS19" sqref="CS19"/>
    </sheetView>
  </sheetViews>
  <sheetFormatPr defaultRowHeight="12.75" x14ac:dyDescent="0.2"/>
  <cols>
    <col min="1" max="2" width="2.85546875" customWidth="1"/>
    <col min="3" max="26" width="4.5703125" customWidth="1"/>
    <col min="27" max="28" width="2.85546875" customWidth="1"/>
    <col min="29" max="54" width="2.85546875" hidden="1" customWidth="1"/>
    <col min="55" max="55" width="2.5703125" hidden="1" customWidth="1"/>
    <col min="56" max="60" width="2.85546875" hidden="1" customWidth="1"/>
    <col min="61" max="61" width="2.5703125" hidden="1" customWidth="1"/>
    <col min="62" max="85" width="2.85546875" hidden="1" customWidth="1"/>
    <col min="86" max="94" width="2.5703125" hidden="1" customWidth="1"/>
  </cols>
  <sheetData>
    <row r="1" spans="2:85" ht="13.5" thickBot="1" x14ac:dyDescent="0.25">
      <c r="AW1" s="101"/>
      <c r="AX1" s="101"/>
      <c r="AY1" s="101"/>
      <c r="AZ1" s="101"/>
      <c r="BA1" s="101"/>
      <c r="BB1" s="101" t="str">
        <f>C3</f>
        <v>Riskien arviointi</v>
      </c>
      <c r="BC1" s="101"/>
      <c r="BD1" s="101"/>
      <c r="BE1" s="101"/>
      <c r="BF1" s="101"/>
      <c r="BG1" s="101"/>
      <c r="BH1" s="101"/>
      <c r="BI1" s="101" t="str">
        <f>BB1</f>
        <v>Riskien arviointi</v>
      </c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</row>
    <row r="2" spans="2:85" ht="12.95" customHeight="1" thickBot="1" x14ac:dyDescent="0.25">
      <c r="B2" s="3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4"/>
      <c r="AI2" s="130" t="s">
        <v>23</v>
      </c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W2" s="101"/>
      <c r="AX2" s="101"/>
      <c r="AY2" s="101"/>
      <c r="AZ2" s="101"/>
      <c r="BA2" s="115" t="str">
        <f>C6</f>
        <v>1. Riskiarvioinnin kohde, perustiedot:</v>
      </c>
      <c r="BB2" s="101"/>
      <c r="BC2" s="101"/>
      <c r="BD2" s="101"/>
      <c r="BE2" s="101"/>
      <c r="BF2" s="101"/>
      <c r="BG2" s="101"/>
      <c r="BH2" s="101"/>
      <c r="BI2" s="101" t="str">
        <f>BA2</f>
        <v>1. Riskiarvioinnin kohde, perustiedot:</v>
      </c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</row>
    <row r="3" spans="2:85" ht="12.6" customHeight="1" x14ac:dyDescent="0.2">
      <c r="B3" s="1"/>
      <c r="C3" s="131" t="s">
        <v>24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5" t="s">
        <v>25</v>
      </c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6"/>
      <c r="AA3" s="5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W3" s="101"/>
      <c r="AX3" s="101"/>
      <c r="AY3" s="101"/>
      <c r="AZ3" s="101"/>
      <c r="BA3" s="101"/>
      <c r="BB3" s="101" t="s">
        <v>26</v>
      </c>
      <c r="BC3" s="101" t="str">
        <f>D9</f>
        <v>Täytä arvo 1-6</v>
      </c>
      <c r="BD3" s="116" t="s">
        <v>27</v>
      </c>
      <c r="BE3" s="101">
        <f>G9</f>
        <v>0</v>
      </c>
      <c r="BF3" s="116" t="s">
        <v>27</v>
      </c>
      <c r="BG3" s="101" t="str">
        <f>C11</f>
        <v xml:space="preserve">Lisätietoja: </v>
      </c>
      <c r="BH3" s="101">
        <f>G11</f>
        <v>0</v>
      </c>
      <c r="BI3" s="101" t="str">
        <f>CONCATENATE(BB3,BC3,BD3,BE3,BF3,BG3,BH3)</f>
        <v>Kohde: Täytä arvo 1-6, 0, Lisätietoja: 0</v>
      </c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</row>
    <row r="4" spans="2:85" ht="12.95" customHeight="1" thickBot="1" x14ac:dyDescent="0.25">
      <c r="B4" s="1"/>
      <c r="C4" s="133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8"/>
      <c r="AA4" s="5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W4" s="101"/>
      <c r="AX4" s="101"/>
      <c r="AY4" s="101"/>
      <c r="AZ4" s="101"/>
      <c r="BA4" s="101"/>
      <c r="BB4" s="101" t="s">
        <v>28</v>
      </c>
      <c r="BC4" s="101">
        <f>G14</f>
        <v>0</v>
      </c>
      <c r="BD4" s="101"/>
      <c r="BE4" s="101"/>
      <c r="BF4" s="101"/>
      <c r="BG4" s="101"/>
      <c r="BH4" s="101"/>
      <c r="BI4" s="101" t="str">
        <f>CONCATENATE(BB4,BC4,BD4,BE4,BF4)</f>
        <v>Kohteesta vastaa: 0</v>
      </c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</row>
    <row r="5" spans="2:85" ht="12.6" customHeight="1" x14ac:dyDescent="0.2">
      <c r="B5" s="1"/>
      <c r="AA5" s="5"/>
      <c r="AI5" s="139" t="s">
        <v>23</v>
      </c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</row>
    <row r="6" spans="2:85" ht="15" customHeight="1" x14ac:dyDescent="0.2">
      <c r="B6" s="1"/>
      <c r="C6" s="36" t="s">
        <v>29</v>
      </c>
      <c r="O6" s="36" t="s">
        <v>30</v>
      </c>
      <c r="AA6" s="5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W6" s="101"/>
      <c r="AX6" s="101"/>
      <c r="AY6" s="101"/>
      <c r="AZ6" s="101"/>
      <c r="BA6" s="115" t="str">
        <f>C18</f>
        <v>2. Riskiarvioinnin suorittaja ja ajankohta</v>
      </c>
      <c r="BB6" s="101"/>
      <c r="BC6" s="101"/>
      <c r="BD6" s="101"/>
      <c r="BE6" s="101"/>
      <c r="BF6" s="101"/>
      <c r="BG6" s="101"/>
      <c r="BH6" s="101"/>
      <c r="BI6" s="101" t="str">
        <f>BA6</f>
        <v>2. Riskiarvioinnin suorittaja ja ajankohta</v>
      </c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</row>
    <row r="7" spans="2:85" ht="15" customHeight="1" thickBot="1" x14ac:dyDescent="0.25">
      <c r="B7" s="1"/>
      <c r="AA7" s="5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W7" s="101"/>
      <c r="AX7" s="101"/>
      <c r="AY7" s="101"/>
      <c r="AZ7" s="101"/>
      <c r="BA7" s="101"/>
      <c r="BB7" s="101" t="str">
        <f>C20</f>
        <v xml:space="preserve">Arvioinnin tekijä: </v>
      </c>
      <c r="BC7" s="101">
        <f>G20</f>
        <v>0</v>
      </c>
      <c r="BD7" s="101"/>
      <c r="BE7" s="101"/>
      <c r="BF7" s="101"/>
      <c r="BG7" s="101"/>
      <c r="BH7" s="101"/>
      <c r="BI7" s="101" t="str">
        <f>CONCATENATE(BB7,BC7)</f>
        <v>Arvioinnin tekijä: 0</v>
      </c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</row>
    <row r="8" spans="2:85" ht="15" customHeight="1" thickBot="1" x14ac:dyDescent="0.25">
      <c r="B8" s="1"/>
      <c r="C8" s="140" t="s">
        <v>4</v>
      </c>
      <c r="D8" s="141"/>
      <c r="E8" s="141"/>
      <c r="F8" s="142"/>
      <c r="G8" s="143" t="s">
        <v>5</v>
      </c>
      <c r="H8" s="144"/>
      <c r="I8" s="144"/>
      <c r="J8" s="144"/>
      <c r="K8" s="144"/>
      <c r="L8" s="144"/>
      <c r="M8" s="145"/>
      <c r="O8" s="146" t="s">
        <v>31</v>
      </c>
      <c r="P8" s="147"/>
      <c r="Q8" s="147"/>
      <c r="R8" s="148"/>
      <c r="S8" s="146" t="s">
        <v>32</v>
      </c>
      <c r="T8" s="147"/>
      <c r="U8" s="147"/>
      <c r="V8" s="148"/>
      <c r="W8" s="146" t="s">
        <v>33</v>
      </c>
      <c r="X8" s="147"/>
      <c r="Y8" s="147"/>
      <c r="Z8" s="148"/>
      <c r="AA8" s="5"/>
      <c r="AI8" s="149" t="s">
        <v>23</v>
      </c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W8" s="101"/>
      <c r="AX8" s="101"/>
      <c r="AY8" s="101"/>
      <c r="AZ8" s="101"/>
      <c r="BA8" s="101"/>
      <c r="BB8" s="101" t="str">
        <f>C21</f>
        <v xml:space="preserve">Arvioijan organisaatio: </v>
      </c>
      <c r="BC8" s="101">
        <f>G21</f>
        <v>0</v>
      </c>
      <c r="BD8" s="101"/>
      <c r="BE8" s="101"/>
      <c r="BF8" s="101"/>
      <c r="BG8" s="101"/>
      <c r="BH8" s="101"/>
      <c r="BI8" s="101" t="str">
        <f>CONCATENATE(BB8,BC8)</f>
        <v>Arvioijan organisaatio: 0</v>
      </c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</row>
    <row r="9" spans="2:85" ht="15" customHeight="1" thickBot="1" x14ac:dyDescent="0.25">
      <c r="B9" s="1"/>
      <c r="C9" s="16"/>
      <c r="D9" s="119" t="str">
        <f>IF(C9=1,"Organisaatio",IF(C9=2,"Prosessi",IF(C9=3,"Palvelu",IF(C9=4,"Projekti",IF(C9=5,"Hankinta",IF(C9=6,"Muu, mikä?","Täytä arvo 1-6"))))))</f>
        <v>Täytä arvo 1-6</v>
      </c>
      <c r="E9" s="120"/>
      <c r="F9" s="120"/>
      <c r="G9" s="121"/>
      <c r="H9" s="122"/>
      <c r="I9" s="122"/>
      <c r="J9" s="122"/>
      <c r="K9" s="122"/>
      <c r="L9" s="122"/>
      <c r="M9" s="123"/>
      <c r="O9" s="127"/>
      <c r="P9" s="128"/>
      <c r="Q9" s="128"/>
      <c r="R9" s="128"/>
      <c r="S9" s="127"/>
      <c r="T9" s="128"/>
      <c r="U9" s="128"/>
      <c r="V9" s="128"/>
      <c r="W9" s="127"/>
      <c r="X9" s="128"/>
      <c r="Y9" s="128"/>
      <c r="Z9" s="129"/>
      <c r="AA9" s="5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W9" s="101"/>
      <c r="AX9" s="101"/>
      <c r="AY9" s="101"/>
      <c r="AZ9" s="101"/>
      <c r="BA9" s="101"/>
      <c r="BB9" s="101" t="s">
        <v>34</v>
      </c>
      <c r="BC9" s="117">
        <f>H22</f>
        <v>0</v>
      </c>
      <c r="BD9" s="116" t="s">
        <v>35</v>
      </c>
      <c r="BE9" s="101" t="s">
        <v>36</v>
      </c>
      <c r="BF9" s="117">
        <f>H23</f>
        <v>0</v>
      </c>
      <c r="BG9" s="101"/>
      <c r="BH9" s="101"/>
      <c r="BI9" s="101" t="str">
        <f>CONCATENATE(BB9,BC9,BD9,BE9,BF9)</f>
        <v>Aloitus: 0; Lopetus: 0</v>
      </c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</row>
    <row r="10" spans="2:85" ht="15" customHeight="1" thickBot="1" x14ac:dyDescent="0.25">
      <c r="B10" s="1"/>
      <c r="G10" s="124"/>
      <c r="H10" s="125"/>
      <c r="I10" s="125"/>
      <c r="J10" s="125"/>
      <c r="K10" s="125"/>
      <c r="L10" s="125"/>
      <c r="M10" s="126"/>
      <c r="O10" s="127"/>
      <c r="P10" s="128"/>
      <c r="Q10" s="128"/>
      <c r="R10" s="128"/>
      <c r="S10" s="127"/>
      <c r="T10" s="128"/>
      <c r="U10" s="128"/>
      <c r="V10" s="128"/>
      <c r="W10" s="127"/>
      <c r="X10" s="128"/>
      <c r="Y10" s="128"/>
      <c r="Z10" s="129"/>
      <c r="AA10" s="5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</row>
    <row r="11" spans="2:85" ht="15" customHeight="1" thickBot="1" x14ac:dyDescent="0.25">
      <c r="B11" s="1"/>
      <c r="C11" s="146" t="s">
        <v>37</v>
      </c>
      <c r="D11" s="147"/>
      <c r="E11" s="147"/>
      <c r="F11" s="148"/>
      <c r="G11" s="121"/>
      <c r="H11" s="122"/>
      <c r="I11" s="122"/>
      <c r="J11" s="122"/>
      <c r="K11" s="122"/>
      <c r="L11" s="122"/>
      <c r="M11" s="123"/>
      <c r="O11" s="127"/>
      <c r="P11" s="128"/>
      <c r="Q11" s="128"/>
      <c r="R11" s="128"/>
      <c r="S11" s="127"/>
      <c r="T11" s="128"/>
      <c r="U11" s="128"/>
      <c r="V11" s="128"/>
      <c r="W11" s="127"/>
      <c r="X11" s="128"/>
      <c r="Y11" s="128"/>
      <c r="Z11" s="129"/>
      <c r="AA11" s="5"/>
      <c r="AI11" s="157" t="s">
        <v>23</v>
      </c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W11" s="101"/>
      <c r="AX11" s="101"/>
      <c r="AY11" s="101"/>
      <c r="AZ11" s="101"/>
      <c r="BA11" s="115" t="s">
        <v>30</v>
      </c>
      <c r="BB11" s="101"/>
      <c r="BC11" s="101"/>
      <c r="BD11" s="101"/>
      <c r="BE11" s="101"/>
      <c r="BF11" s="101"/>
      <c r="BG11" s="101"/>
      <c r="BH11" s="101"/>
      <c r="BI11" s="101" t="str">
        <f>BA11</f>
        <v>3. Riskien arviointiin osallistuneet</v>
      </c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</row>
    <row r="12" spans="2:85" ht="15" customHeight="1" thickBot="1" x14ac:dyDescent="0.25">
      <c r="B12" s="1"/>
      <c r="G12" s="124"/>
      <c r="H12" s="125"/>
      <c r="I12" s="125"/>
      <c r="J12" s="125"/>
      <c r="K12" s="125"/>
      <c r="L12" s="125"/>
      <c r="M12" s="126"/>
      <c r="O12" s="127"/>
      <c r="P12" s="128"/>
      <c r="Q12" s="128"/>
      <c r="R12" s="128"/>
      <c r="S12" s="127"/>
      <c r="T12" s="128"/>
      <c r="U12" s="128"/>
      <c r="V12" s="128"/>
      <c r="W12" s="127"/>
      <c r="X12" s="128"/>
      <c r="Y12" s="128"/>
      <c r="Z12" s="129"/>
      <c r="AA12" s="5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W12" s="101"/>
      <c r="AX12" s="101"/>
      <c r="AY12" s="101"/>
      <c r="AZ12" s="101"/>
      <c r="BA12" s="101"/>
      <c r="BB12" s="101">
        <f t="shared" ref="BB12:BB26" si="0">O9</f>
        <v>0</v>
      </c>
      <c r="BC12" s="116" t="s">
        <v>27</v>
      </c>
      <c r="BD12" s="101">
        <f t="shared" ref="BD12:BD26" si="1">S9</f>
        <v>0</v>
      </c>
      <c r="BE12" s="116" t="s">
        <v>27</v>
      </c>
      <c r="BF12" s="101">
        <f t="shared" ref="BF12:BF26" si="2">W9</f>
        <v>0</v>
      </c>
      <c r="BG12" s="116" t="s">
        <v>38</v>
      </c>
      <c r="BH12" s="101"/>
      <c r="BI12" s="101" t="str">
        <f>CONCATENATE(BB12,BC12,BD12,BE12,BF12)</f>
        <v>0, 0, 0</v>
      </c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</row>
    <row r="13" spans="2:85" ht="15" customHeight="1" thickBot="1" x14ac:dyDescent="0.25">
      <c r="B13" s="1"/>
      <c r="O13" s="127"/>
      <c r="P13" s="128"/>
      <c r="Q13" s="128"/>
      <c r="R13" s="128"/>
      <c r="S13" s="127"/>
      <c r="T13" s="128"/>
      <c r="U13" s="128"/>
      <c r="V13" s="128"/>
      <c r="W13" s="127"/>
      <c r="X13" s="128"/>
      <c r="Y13" s="128"/>
      <c r="Z13" s="129"/>
      <c r="AA13" s="5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W13" s="101"/>
      <c r="AX13" s="101"/>
      <c r="AY13" s="101"/>
      <c r="AZ13" s="101"/>
      <c r="BA13" s="101"/>
      <c r="BB13" s="101">
        <f t="shared" si="0"/>
        <v>0</v>
      </c>
      <c r="BC13" s="116" t="s">
        <v>27</v>
      </c>
      <c r="BD13" s="101">
        <f t="shared" si="1"/>
        <v>0</v>
      </c>
      <c r="BE13" s="116" t="s">
        <v>27</v>
      </c>
      <c r="BF13" s="101">
        <f t="shared" si="2"/>
        <v>0</v>
      </c>
      <c r="BG13" s="116" t="s">
        <v>38</v>
      </c>
      <c r="BH13" s="101"/>
      <c r="BI13" s="101" t="str">
        <f t="shared" ref="BI13:BI26" si="3">CONCATENATE(BB13,BC13,BD13,BE13,BF13)</f>
        <v>0, 0, 0</v>
      </c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</row>
    <row r="14" spans="2:85" ht="15" customHeight="1" thickBot="1" x14ac:dyDescent="0.25">
      <c r="B14" s="1"/>
      <c r="C14" s="150" t="s">
        <v>39</v>
      </c>
      <c r="D14" s="151"/>
      <c r="E14" s="151"/>
      <c r="F14" s="152"/>
      <c r="G14" s="121"/>
      <c r="H14" s="122"/>
      <c r="I14" s="122"/>
      <c r="J14" s="122"/>
      <c r="K14" s="122"/>
      <c r="L14" s="122"/>
      <c r="M14" s="123"/>
      <c r="O14" s="127"/>
      <c r="P14" s="128"/>
      <c r="Q14" s="128"/>
      <c r="R14" s="128"/>
      <c r="S14" s="127"/>
      <c r="T14" s="128"/>
      <c r="U14" s="128"/>
      <c r="V14" s="128"/>
      <c r="W14" s="127"/>
      <c r="X14" s="128"/>
      <c r="Y14" s="128"/>
      <c r="Z14" s="129"/>
      <c r="AA14" s="5"/>
      <c r="AI14" s="156" t="s">
        <v>23</v>
      </c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W14" s="101"/>
      <c r="AX14" s="101"/>
      <c r="AY14" s="101"/>
      <c r="AZ14" s="101"/>
      <c r="BA14" s="101"/>
      <c r="BB14" s="101">
        <f t="shared" si="0"/>
        <v>0</v>
      </c>
      <c r="BC14" s="116" t="s">
        <v>27</v>
      </c>
      <c r="BD14" s="101">
        <f t="shared" si="1"/>
        <v>0</v>
      </c>
      <c r="BE14" s="116" t="s">
        <v>27</v>
      </c>
      <c r="BF14" s="101">
        <f t="shared" si="2"/>
        <v>0</v>
      </c>
      <c r="BG14" s="116" t="s">
        <v>38</v>
      </c>
      <c r="BH14" s="101"/>
      <c r="BI14" s="101" t="str">
        <f t="shared" si="3"/>
        <v>0, 0, 0</v>
      </c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</row>
    <row r="15" spans="2:85" ht="15" customHeight="1" thickBot="1" x14ac:dyDescent="0.25">
      <c r="B15" s="1"/>
      <c r="C15" s="153"/>
      <c r="D15" s="154"/>
      <c r="E15" s="154"/>
      <c r="F15" s="155"/>
      <c r="G15" s="124"/>
      <c r="H15" s="125"/>
      <c r="I15" s="125"/>
      <c r="J15" s="125"/>
      <c r="K15" s="125"/>
      <c r="L15" s="125"/>
      <c r="M15" s="126"/>
      <c r="O15" s="127"/>
      <c r="P15" s="128"/>
      <c r="Q15" s="128"/>
      <c r="R15" s="128"/>
      <c r="S15" s="127"/>
      <c r="T15" s="128"/>
      <c r="U15" s="128"/>
      <c r="V15" s="128"/>
      <c r="W15" s="127"/>
      <c r="X15" s="128"/>
      <c r="Y15" s="128"/>
      <c r="Z15" s="129"/>
      <c r="AA15" s="5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W15" s="101"/>
      <c r="AX15" s="101"/>
      <c r="AY15" s="101"/>
      <c r="AZ15" s="101"/>
      <c r="BA15" s="101"/>
      <c r="BB15" s="101">
        <f t="shared" si="0"/>
        <v>0</v>
      </c>
      <c r="BC15" s="116" t="s">
        <v>27</v>
      </c>
      <c r="BD15" s="101">
        <f t="shared" si="1"/>
        <v>0</v>
      </c>
      <c r="BE15" s="116" t="s">
        <v>27</v>
      </c>
      <c r="BF15" s="101">
        <f t="shared" si="2"/>
        <v>0</v>
      </c>
      <c r="BG15" s="116" t="s">
        <v>38</v>
      </c>
      <c r="BH15" s="101"/>
      <c r="BI15" s="101" t="str">
        <f t="shared" si="3"/>
        <v>0, 0, 0</v>
      </c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</row>
    <row r="16" spans="2:85" ht="15" customHeight="1" thickBot="1" x14ac:dyDescent="0.25">
      <c r="B16" s="1"/>
      <c r="O16" s="127"/>
      <c r="P16" s="128"/>
      <c r="Q16" s="128"/>
      <c r="R16" s="128"/>
      <c r="S16" s="127"/>
      <c r="T16" s="128"/>
      <c r="U16" s="128"/>
      <c r="V16" s="128"/>
      <c r="W16" s="127"/>
      <c r="X16" s="128"/>
      <c r="Y16" s="128"/>
      <c r="Z16" s="129"/>
      <c r="AA16" s="5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W16" s="101"/>
      <c r="AX16" s="101"/>
      <c r="AY16" s="101"/>
      <c r="AZ16" s="101"/>
      <c r="BA16" s="101"/>
      <c r="BB16" s="101">
        <f t="shared" si="0"/>
        <v>0</v>
      </c>
      <c r="BC16" s="116" t="s">
        <v>27</v>
      </c>
      <c r="BD16" s="101">
        <f t="shared" si="1"/>
        <v>0</v>
      </c>
      <c r="BE16" s="116" t="s">
        <v>27</v>
      </c>
      <c r="BF16" s="101">
        <f t="shared" si="2"/>
        <v>0</v>
      </c>
      <c r="BG16" s="116" t="s">
        <v>38</v>
      </c>
      <c r="BH16" s="101"/>
      <c r="BI16" s="101" t="str">
        <f t="shared" si="3"/>
        <v>0, 0, 0</v>
      </c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</row>
    <row r="17" spans="2:85" ht="15" customHeight="1" thickBot="1" x14ac:dyDescent="0.25">
      <c r="B17" s="1"/>
      <c r="O17" s="127"/>
      <c r="P17" s="128"/>
      <c r="Q17" s="128"/>
      <c r="R17" s="128"/>
      <c r="S17" s="127"/>
      <c r="T17" s="128"/>
      <c r="U17" s="128"/>
      <c r="V17" s="128"/>
      <c r="W17" s="127"/>
      <c r="X17" s="128"/>
      <c r="Y17" s="128"/>
      <c r="Z17" s="129"/>
      <c r="AA17" s="5"/>
      <c r="AI17" s="130" t="s">
        <v>23</v>
      </c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W17" s="101"/>
      <c r="AX17" s="101"/>
      <c r="AY17" s="101"/>
      <c r="AZ17" s="101"/>
      <c r="BA17" s="101"/>
      <c r="BB17" s="101">
        <f t="shared" si="0"/>
        <v>0</v>
      </c>
      <c r="BC17" s="116" t="s">
        <v>27</v>
      </c>
      <c r="BD17" s="101">
        <f t="shared" si="1"/>
        <v>0</v>
      </c>
      <c r="BE17" s="116" t="s">
        <v>27</v>
      </c>
      <c r="BF17" s="101">
        <f t="shared" si="2"/>
        <v>0</v>
      </c>
      <c r="BG17" s="116" t="s">
        <v>38</v>
      </c>
      <c r="BH17" s="101"/>
      <c r="BI17" s="101" t="str">
        <f t="shared" si="3"/>
        <v>0, 0, 0</v>
      </c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</row>
    <row r="18" spans="2:85" ht="15" customHeight="1" thickBot="1" x14ac:dyDescent="0.25">
      <c r="B18" s="1"/>
      <c r="C18" s="36" t="s">
        <v>40</v>
      </c>
      <c r="O18" s="127"/>
      <c r="P18" s="128"/>
      <c r="Q18" s="128"/>
      <c r="R18" s="128"/>
      <c r="S18" s="127"/>
      <c r="T18" s="128"/>
      <c r="U18" s="128"/>
      <c r="V18" s="128"/>
      <c r="W18" s="127"/>
      <c r="X18" s="128"/>
      <c r="Y18" s="128"/>
      <c r="Z18" s="129"/>
      <c r="AA18" s="5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W18" s="101"/>
      <c r="AX18" s="101"/>
      <c r="AY18" s="101"/>
      <c r="AZ18" s="101"/>
      <c r="BA18" s="101"/>
      <c r="BB18" s="101">
        <f t="shared" si="0"/>
        <v>0</v>
      </c>
      <c r="BC18" s="116" t="s">
        <v>27</v>
      </c>
      <c r="BD18" s="101">
        <f t="shared" si="1"/>
        <v>0</v>
      </c>
      <c r="BE18" s="116" t="s">
        <v>27</v>
      </c>
      <c r="BF18" s="101">
        <f t="shared" si="2"/>
        <v>0</v>
      </c>
      <c r="BG18" s="116" t="s">
        <v>38</v>
      </c>
      <c r="BH18" s="101"/>
      <c r="BI18" s="101" t="str">
        <f t="shared" si="3"/>
        <v>0, 0, 0</v>
      </c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</row>
    <row r="19" spans="2:85" ht="15" customHeight="1" thickBot="1" x14ac:dyDescent="0.25">
      <c r="B19" s="1"/>
      <c r="O19" s="127"/>
      <c r="P19" s="128"/>
      <c r="Q19" s="128"/>
      <c r="R19" s="128"/>
      <c r="S19" s="127"/>
      <c r="T19" s="128"/>
      <c r="U19" s="128"/>
      <c r="V19" s="128"/>
      <c r="W19" s="127"/>
      <c r="X19" s="128"/>
      <c r="Y19" s="128"/>
      <c r="Z19" s="129"/>
      <c r="AA19" s="5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W19" s="101"/>
      <c r="AX19" s="101"/>
      <c r="AY19" s="101"/>
      <c r="AZ19" s="101"/>
      <c r="BA19" s="101"/>
      <c r="BB19" s="101">
        <f t="shared" si="0"/>
        <v>0</v>
      </c>
      <c r="BC19" s="116" t="s">
        <v>27</v>
      </c>
      <c r="BD19" s="101">
        <f t="shared" si="1"/>
        <v>0</v>
      </c>
      <c r="BE19" s="116" t="s">
        <v>27</v>
      </c>
      <c r="BF19" s="101">
        <f t="shared" si="2"/>
        <v>0</v>
      </c>
      <c r="BG19" s="116" t="s">
        <v>38</v>
      </c>
      <c r="BH19" s="101"/>
      <c r="BI19" s="101" t="str">
        <f t="shared" si="3"/>
        <v>0, 0, 0</v>
      </c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</row>
    <row r="20" spans="2:85" ht="15" customHeight="1" thickBot="1" x14ac:dyDescent="0.25">
      <c r="B20" s="1"/>
      <c r="C20" s="146" t="s">
        <v>41</v>
      </c>
      <c r="D20" s="147"/>
      <c r="E20" s="147"/>
      <c r="F20" s="148"/>
      <c r="G20" s="127"/>
      <c r="H20" s="128"/>
      <c r="I20" s="128"/>
      <c r="J20" s="128"/>
      <c r="K20" s="128"/>
      <c r="L20" s="128"/>
      <c r="M20" s="129"/>
      <c r="O20" s="127"/>
      <c r="P20" s="128"/>
      <c r="Q20" s="128"/>
      <c r="R20" s="128"/>
      <c r="S20" s="127"/>
      <c r="T20" s="128"/>
      <c r="U20" s="128"/>
      <c r="V20" s="128"/>
      <c r="W20" s="127"/>
      <c r="X20" s="128"/>
      <c r="Y20" s="128"/>
      <c r="Z20" s="129"/>
      <c r="AA20" s="5"/>
      <c r="AI20" s="139" t="s">
        <v>23</v>
      </c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W20" s="101"/>
      <c r="AX20" s="101"/>
      <c r="AY20" s="101"/>
      <c r="AZ20" s="101"/>
      <c r="BA20" s="101"/>
      <c r="BB20" s="101">
        <f t="shared" si="0"/>
        <v>0</v>
      </c>
      <c r="BC20" s="116" t="s">
        <v>27</v>
      </c>
      <c r="BD20" s="101">
        <f t="shared" si="1"/>
        <v>0</v>
      </c>
      <c r="BE20" s="116" t="s">
        <v>27</v>
      </c>
      <c r="BF20" s="101">
        <f t="shared" si="2"/>
        <v>0</v>
      </c>
      <c r="BG20" s="116" t="s">
        <v>38</v>
      </c>
      <c r="BH20" s="101"/>
      <c r="BI20" s="101" t="str">
        <f t="shared" si="3"/>
        <v>0, 0, 0</v>
      </c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</row>
    <row r="21" spans="2:85" ht="15" customHeight="1" thickBot="1" x14ac:dyDescent="0.25">
      <c r="B21" s="1"/>
      <c r="C21" s="146" t="s">
        <v>42</v>
      </c>
      <c r="D21" s="147"/>
      <c r="E21" s="147"/>
      <c r="F21" s="148"/>
      <c r="G21" s="121"/>
      <c r="H21" s="128"/>
      <c r="I21" s="128"/>
      <c r="J21" s="128"/>
      <c r="K21" s="122"/>
      <c r="L21" s="128"/>
      <c r="M21" s="129"/>
      <c r="O21" s="127"/>
      <c r="P21" s="128"/>
      <c r="Q21" s="128"/>
      <c r="R21" s="128"/>
      <c r="S21" s="127"/>
      <c r="T21" s="128"/>
      <c r="U21" s="128"/>
      <c r="V21" s="128"/>
      <c r="W21" s="127"/>
      <c r="X21" s="128"/>
      <c r="Y21" s="128"/>
      <c r="Z21" s="129"/>
      <c r="AA21" s="5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W21" s="101"/>
      <c r="AX21" s="101"/>
      <c r="AY21" s="101"/>
      <c r="AZ21" s="101"/>
      <c r="BA21" s="101"/>
      <c r="BB21" s="101">
        <f t="shared" si="0"/>
        <v>0</v>
      </c>
      <c r="BC21" s="116" t="s">
        <v>27</v>
      </c>
      <c r="BD21" s="101">
        <f t="shared" si="1"/>
        <v>0</v>
      </c>
      <c r="BE21" s="116" t="s">
        <v>27</v>
      </c>
      <c r="BF21" s="101">
        <f t="shared" si="2"/>
        <v>0</v>
      </c>
      <c r="BG21" s="116" t="s">
        <v>38</v>
      </c>
      <c r="BH21" s="101"/>
      <c r="BI21" s="101" t="str">
        <f t="shared" si="3"/>
        <v>0, 0, 0</v>
      </c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</row>
    <row r="22" spans="2:85" ht="15" customHeight="1" thickBot="1" x14ac:dyDescent="0.25">
      <c r="B22" s="1"/>
      <c r="C22" s="146" t="s">
        <v>43</v>
      </c>
      <c r="D22" s="147"/>
      <c r="E22" s="147"/>
      <c r="F22" s="147"/>
      <c r="G22" s="37" t="s">
        <v>44</v>
      </c>
      <c r="H22" s="158"/>
      <c r="I22" s="158"/>
      <c r="J22" s="158"/>
      <c r="K22" s="37" t="s">
        <v>45</v>
      </c>
      <c r="L22" s="159"/>
      <c r="M22" s="160"/>
      <c r="O22" s="127"/>
      <c r="P22" s="128"/>
      <c r="Q22" s="128"/>
      <c r="R22" s="128"/>
      <c r="S22" s="127"/>
      <c r="T22" s="128"/>
      <c r="U22" s="128"/>
      <c r="V22" s="128"/>
      <c r="W22" s="127"/>
      <c r="X22" s="128"/>
      <c r="Y22" s="128"/>
      <c r="Z22" s="129"/>
      <c r="AA22" s="5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W22" s="101"/>
      <c r="AX22" s="101"/>
      <c r="AY22" s="101"/>
      <c r="AZ22" s="101"/>
      <c r="BA22" s="101"/>
      <c r="BB22" s="101">
        <f t="shared" si="0"/>
        <v>0</v>
      </c>
      <c r="BC22" s="116" t="s">
        <v>27</v>
      </c>
      <c r="BD22" s="101">
        <f t="shared" si="1"/>
        <v>0</v>
      </c>
      <c r="BE22" s="116" t="s">
        <v>27</v>
      </c>
      <c r="BF22" s="101">
        <f t="shared" si="2"/>
        <v>0</v>
      </c>
      <c r="BG22" s="116" t="s">
        <v>38</v>
      </c>
      <c r="BH22" s="101"/>
      <c r="BI22" s="101" t="str">
        <f t="shared" si="3"/>
        <v>0, 0, 0</v>
      </c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</row>
    <row r="23" spans="2:85" ht="15" customHeight="1" thickBot="1" x14ac:dyDescent="0.25">
      <c r="B23" s="1"/>
      <c r="C23" s="146" t="s">
        <v>46</v>
      </c>
      <c r="D23" s="147"/>
      <c r="E23" s="147"/>
      <c r="F23" s="147"/>
      <c r="G23" s="37" t="s">
        <v>44</v>
      </c>
      <c r="H23" s="158"/>
      <c r="I23" s="158"/>
      <c r="J23" s="158"/>
      <c r="K23" s="37" t="s">
        <v>45</v>
      </c>
      <c r="L23" s="159"/>
      <c r="M23" s="160"/>
      <c r="O23" s="127"/>
      <c r="P23" s="128"/>
      <c r="Q23" s="128"/>
      <c r="R23" s="128"/>
      <c r="S23" s="127"/>
      <c r="T23" s="128"/>
      <c r="U23" s="128"/>
      <c r="V23" s="128"/>
      <c r="W23" s="127"/>
      <c r="X23" s="128"/>
      <c r="Y23" s="128"/>
      <c r="Z23" s="129"/>
      <c r="AA23" s="5"/>
      <c r="AI23" s="149" t="s">
        <v>23</v>
      </c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W23" s="101"/>
      <c r="AX23" s="101"/>
      <c r="AY23" s="101"/>
      <c r="AZ23" s="101"/>
      <c r="BA23" s="101"/>
      <c r="BB23" s="101">
        <f t="shared" si="0"/>
        <v>0</v>
      </c>
      <c r="BC23" s="116" t="s">
        <v>27</v>
      </c>
      <c r="BD23" s="101">
        <f t="shared" si="1"/>
        <v>0</v>
      </c>
      <c r="BE23" s="116" t="s">
        <v>27</v>
      </c>
      <c r="BF23" s="101">
        <f t="shared" si="2"/>
        <v>0</v>
      </c>
      <c r="BG23" s="116" t="s">
        <v>38</v>
      </c>
      <c r="BH23" s="101"/>
      <c r="BI23" s="101" t="str">
        <f t="shared" si="3"/>
        <v>0, 0, 0</v>
      </c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</row>
    <row r="24" spans="2:85" ht="15" customHeight="1" x14ac:dyDescent="0.2">
      <c r="B24" s="1"/>
      <c r="AA24" s="5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W24" s="101"/>
      <c r="AX24" s="101"/>
      <c r="AY24" s="101"/>
      <c r="AZ24" s="101"/>
      <c r="BA24" s="101"/>
      <c r="BB24" s="101">
        <f t="shared" si="0"/>
        <v>0</v>
      </c>
      <c r="BC24" s="116" t="s">
        <v>27</v>
      </c>
      <c r="BD24" s="101">
        <f t="shared" si="1"/>
        <v>0</v>
      </c>
      <c r="BE24" s="116" t="s">
        <v>27</v>
      </c>
      <c r="BF24" s="101">
        <f t="shared" si="2"/>
        <v>0</v>
      </c>
      <c r="BG24" s="116" t="s">
        <v>38</v>
      </c>
      <c r="BH24" s="101"/>
      <c r="BI24" s="101" t="str">
        <f t="shared" si="3"/>
        <v>0, 0, 0</v>
      </c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</row>
    <row r="25" spans="2:85" ht="15" customHeight="1" x14ac:dyDescent="0.2">
      <c r="B25" s="1"/>
      <c r="AA25" s="5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W25" s="101"/>
      <c r="AX25" s="101"/>
      <c r="AY25" s="101"/>
      <c r="AZ25" s="101"/>
      <c r="BA25" s="101"/>
      <c r="BB25" s="101">
        <f t="shared" si="0"/>
        <v>0</v>
      </c>
      <c r="BC25" s="116" t="s">
        <v>27</v>
      </c>
      <c r="BD25" s="101">
        <f t="shared" si="1"/>
        <v>0</v>
      </c>
      <c r="BE25" s="116" t="s">
        <v>27</v>
      </c>
      <c r="BF25" s="101">
        <f t="shared" si="2"/>
        <v>0</v>
      </c>
      <c r="BG25" s="116" t="s">
        <v>38</v>
      </c>
      <c r="BH25" s="101"/>
      <c r="BI25" s="101" t="str">
        <f t="shared" si="3"/>
        <v>0, 0, 0</v>
      </c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</row>
    <row r="26" spans="2:85" ht="15" customHeight="1" x14ac:dyDescent="0.2">
      <c r="B26" s="1"/>
      <c r="C26" s="36" t="s">
        <v>47</v>
      </c>
      <c r="O26" s="36" t="s">
        <v>48</v>
      </c>
      <c r="AA26" s="5"/>
      <c r="AI26" s="157" t="s">
        <v>23</v>
      </c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W26" s="101"/>
      <c r="AX26" s="101"/>
      <c r="AY26" s="101"/>
      <c r="AZ26" s="101"/>
      <c r="BA26" s="101"/>
      <c r="BB26" s="101">
        <f t="shared" si="0"/>
        <v>0</v>
      </c>
      <c r="BC26" s="116" t="s">
        <v>27</v>
      </c>
      <c r="BD26" s="101">
        <f t="shared" si="1"/>
        <v>0</v>
      </c>
      <c r="BE26" s="116" t="s">
        <v>27</v>
      </c>
      <c r="BF26" s="101">
        <f t="shared" si="2"/>
        <v>0</v>
      </c>
      <c r="BG26" s="116" t="s">
        <v>38</v>
      </c>
      <c r="BH26" s="101"/>
      <c r="BI26" s="101" t="str">
        <f t="shared" si="3"/>
        <v>0, 0, 0</v>
      </c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</row>
    <row r="27" spans="2:85" ht="15" customHeight="1" thickBot="1" x14ac:dyDescent="0.25">
      <c r="B27" s="1"/>
      <c r="AA27" s="5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</row>
    <row r="28" spans="2:85" ht="15" customHeight="1" thickBot="1" x14ac:dyDescent="0.25">
      <c r="B28" s="1"/>
      <c r="C28" s="170" t="s">
        <v>49</v>
      </c>
      <c r="D28" s="171"/>
      <c r="E28" s="171"/>
      <c r="F28" s="172"/>
      <c r="G28" s="38" t="s">
        <v>7</v>
      </c>
      <c r="H28" s="38"/>
      <c r="I28" s="38"/>
      <c r="J28" s="171" t="s">
        <v>1</v>
      </c>
      <c r="K28" s="171"/>
      <c r="L28" s="171"/>
      <c r="M28" s="172"/>
      <c r="P28" s="39" t="s">
        <v>50</v>
      </c>
      <c r="Q28" s="40" t="s">
        <v>51</v>
      </c>
      <c r="R28" s="167" t="s">
        <v>52</v>
      </c>
      <c r="S28" s="168"/>
      <c r="T28" s="168"/>
      <c r="U28" s="168"/>
      <c r="V28" s="168"/>
      <c r="W28" s="169"/>
      <c r="AA28" s="5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W28" s="101"/>
      <c r="AX28" s="101"/>
      <c r="AY28" s="101"/>
      <c r="AZ28" s="101"/>
      <c r="BA28" s="115" t="s">
        <v>47</v>
      </c>
      <c r="BB28" s="101"/>
      <c r="BC28" s="101"/>
      <c r="BD28" s="101"/>
      <c r="BE28" s="101"/>
      <c r="BF28" s="101"/>
      <c r="BG28" s="101"/>
      <c r="BH28" s="101"/>
      <c r="BI28" s="101" t="str">
        <f>BA28</f>
        <v>4. Riskienhallinnan dokumentointi</v>
      </c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</row>
    <row r="29" spans="2:85" ht="15" customHeight="1" thickBot="1" x14ac:dyDescent="0.25">
      <c r="B29" s="1"/>
      <c r="C29" s="161" t="s">
        <v>53</v>
      </c>
      <c r="D29" s="162"/>
      <c r="E29" s="162"/>
      <c r="F29" s="163"/>
      <c r="G29" s="9"/>
      <c r="H29" s="164" t="str">
        <f t="shared" ref="H29:H33" si="4">IF(G29=1,"Kyllä",IF(G29=2,"Kesken",IF(G29=3,"Ei","Täytä arvo 1-3")))</f>
        <v>Täytä arvo 1-3</v>
      </c>
      <c r="I29" s="164"/>
      <c r="J29" s="165"/>
      <c r="K29" s="165"/>
      <c r="L29" s="165"/>
      <c r="M29" s="166"/>
      <c r="P29" s="39" t="s">
        <v>54</v>
      </c>
      <c r="Q29" s="40" t="s">
        <v>51</v>
      </c>
      <c r="R29" s="167" t="s">
        <v>55</v>
      </c>
      <c r="S29" s="168"/>
      <c r="T29" s="168"/>
      <c r="U29" s="168"/>
      <c r="V29" s="168"/>
      <c r="W29" s="169"/>
      <c r="AA29" s="5"/>
      <c r="AI29" s="156" t="s">
        <v>23</v>
      </c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W29" s="101"/>
      <c r="AX29" s="101"/>
      <c r="AY29" s="101"/>
      <c r="AZ29" s="101"/>
      <c r="BA29" s="101"/>
      <c r="BB29" s="101" t="str">
        <f>C29</f>
        <v xml:space="preserve">Politiikka: </v>
      </c>
      <c r="BC29" s="101" t="str">
        <f>H29</f>
        <v>Täytä arvo 1-3</v>
      </c>
      <c r="BD29" s="116" t="s">
        <v>38</v>
      </c>
      <c r="BE29" s="101">
        <f>J29</f>
        <v>0</v>
      </c>
      <c r="BF29" s="101"/>
      <c r="BG29" s="101"/>
      <c r="BH29" s="101"/>
      <c r="BI29" s="101" t="str">
        <f>CONCATENATE(BB29,BC29," Lisätietoja: ",BE29)</f>
        <v>Politiikka: Täytä arvo 1-3 Lisätietoja: 0</v>
      </c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</row>
    <row r="30" spans="2:85" ht="15" customHeight="1" thickBot="1" x14ac:dyDescent="0.25">
      <c r="B30" s="1"/>
      <c r="C30" s="161" t="s">
        <v>56</v>
      </c>
      <c r="D30" s="162"/>
      <c r="E30" s="162"/>
      <c r="F30" s="163"/>
      <c r="G30" s="9"/>
      <c r="H30" s="164" t="str">
        <f>IF(G30=1,"Kyllä",IF(G30=2,"Kesken",IF(G30=3,"Ei","Täytä arvo 1-3")))</f>
        <v>Täytä arvo 1-3</v>
      </c>
      <c r="I30" s="164"/>
      <c r="J30" s="165"/>
      <c r="K30" s="165"/>
      <c r="L30" s="165"/>
      <c r="M30" s="166"/>
      <c r="P30" s="39" t="s">
        <v>57</v>
      </c>
      <c r="Q30" s="40" t="s">
        <v>51</v>
      </c>
      <c r="R30" s="167" t="s">
        <v>58</v>
      </c>
      <c r="S30" s="168"/>
      <c r="T30" s="168"/>
      <c r="U30" s="168"/>
      <c r="V30" s="168"/>
      <c r="W30" s="169"/>
      <c r="AA30" s="5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W30" s="101"/>
      <c r="AX30" s="101"/>
      <c r="AY30" s="101"/>
      <c r="AZ30" s="101"/>
      <c r="BA30" s="101"/>
      <c r="BB30" s="101" t="str">
        <f>C30</f>
        <v xml:space="preserve">Puitteet: </v>
      </c>
      <c r="BC30" s="101" t="str">
        <f>H30</f>
        <v>Täytä arvo 1-3</v>
      </c>
      <c r="BD30" s="116" t="s">
        <v>38</v>
      </c>
      <c r="BE30" s="101">
        <f>J30</f>
        <v>0</v>
      </c>
      <c r="BF30" s="101"/>
      <c r="BG30" s="101"/>
      <c r="BH30" s="101"/>
      <c r="BI30" s="101" t="str">
        <f t="shared" ref="BI30:BI33" si="5">CONCATENATE(BB30,BC30," Lisätietoja: ",BE30)</f>
        <v>Puitteet: Täytä arvo 1-3 Lisätietoja: 0</v>
      </c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</row>
    <row r="31" spans="2:85" ht="15" customHeight="1" thickBot="1" x14ac:dyDescent="0.25">
      <c r="B31" s="1"/>
      <c r="C31" s="161" t="s">
        <v>59</v>
      </c>
      <c r="D31" s="162"/>
      <c r="E31" s="162"/>
      <c r="F31" s="163"/>
      <c r="G31" s="9"/>
      <c r="H31" s="164" t="str">
        <f t="shared" si="4"/>
        <v>Täytä arvo 1-3</v>
      </c>
      <c r="I31" s="164"/>
      <c r="J31" s="165"/>
      <c r="K31" s="165"/>
      <c r="L31" s="165"/>
      <c r="M31" s="166"/>
      <c r="P31" s="39" t="s">
        <v>60</v>
      </c>
      <c r="Q31" s="40" t="s">
        <v>51</v>
      </c>
      <c r="R31" s="167" t="s">
        <v>61</v>
      </c>
      <c r="S31" s="168"/>
      <c r="T31" s="168"/>
      <c r="U31" s="168"/>
      <c r="V31" s="168"/>
      <c r="W31" s="169"/>
      <c r="AA31" s="5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W31" s="101"/>
      <c r="AX31" s="101"/>
      <c r="AY31" s="101"/>
      <c r="AZ31" s="101"/>
      <c r="BA31" s="101"/>
      <c r="BB31" s="101" t="str">
        <f>C31</f>
        <v xml:space="preserve">Hallintaprosessi: </v>
      </c>
      <c r="BC31" s="101" t="str">
        <f>H31</f>
        <v>Täytä arvo 1-3</v>
      </c>
      <c r="BD31" s="116" t="s">
        <v>38</v>
      </c>
      <c r="BE31" s="101">
        <f>J31</f>
        <v>0</v>
      </c>
      <c r="BF31" s="101"/>
      <c r="BG31" s="101"/>
      <c r="BH31" s="101"/>
      <c r="BI31" s="101" t="str">
        <f t="shared" si="5"/>
        <v>Hallintaprosessi: Täytä arvo 1-3 Lisätietoja: 0</v>
      </c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</row>
    <row r="32" spans="2:85" ht="15" customHeight="1" thickBot="1" x14ac:dyDescent="0.25">
      <c r="B32" s="1"/>
      <c r="C32" s="161" t="s">
        <v>62</v>
      </c>
      <c r="D32" s="162"/>
      <c r="E32" s="162"/>
      <c r="F32" s="163"/>
      <c r="G32" s="9"/>
      <c r="H32" s="164" t="str">
        <f t="shared" si="4"/>
        <v>Täytä arvo 1-3</v>
      </c>
      <c r="I32" s="164"/>
      <c r="J32" s="165"/>
      <c r="K32" s="165"/>
      <c r="L32" s="165"/>
      <c r="M32" s="166"/>
      <c r="P32" s="41"/>
      <c r="Q32" s="40" t="s">
        <v>51</v>
      </c>
      <c r="R32" s="173"/>
      <c r="S32" s="174"/>
      <c r="T32" s="174"/>
      <c r="U32" s="174"/>
      <c r="V32" s="174"/>
      <c r="W32" s="175"/>
      <c r="AA32" s="5"/>
      <c r="AI32" s="130" t="s">
        <v>23</v>
      </c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W32" s="101"/>
      <c r="AX32" s="101"/>
      <c r="AY32" s="101"/>
      <c r="AZ32" s="101"/>
      <c r="BA32" s="101"/>
      <c r="BB32" s="101" t="str">
        <f>C32</f>
        <v xml:space="preserve">Arviointiprosessi: </v>
      </c>
      <c r="BC32" s="101" t="str">
        <f>H32</f>
        <v>Täytä arvo 1-3</v>
      </c>
      <c r="BD32" s="116" t="s">
        <v>38</v>
      </c>
      <c r="BE32" s="101">
        <f>J32</f>
        <v>0</v>
      </c>
      <c r="BF32" s="101"/>
      <c r="BG32" s="101"/>
      <c r="BH32" s="101"/>
      <c r="BI32" s="101" t="str">
        <f t="shared" si="5"/>
        <v>Arviointiprosessi: Täytä arvo 1-3 Lisätietoja: 0</v>
      </c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</row>
    <row r="33" spans="2:85" ht="15" customHeight="1" thickBot="1" x14ac:dyDescent="0.25">
      <c r="B33" s="1"/>
      <c r="C33" s="161" t="s">
        <v>63</v>
      </c>
      <c r="D33" s="162"/>
      <c r="E33" s="162"/>
      <c r="F33" s="163"/>
      <c r="G33" s="10"/>
      <c r="H33" s="176" t="str">
        <f t="shared" si="4"/>
        <v>Täytä arvo 1-3</v>
      </c>
      <c r="I33" s="176"/>
      <c r="J33" s="177"/>
      <c r="K33" s="177"/>
      <c r="L33" s="177"/>
      <c r="M33" s="178"/>
      <c r="P33" s="41"/>
      <c r="Q33" s="40" t="s">
        <v>51</v>
      </c>
      <c r="R33" s="173"/>
      <c r="S33" s="174"/>
      <c r="T33" s="174"/>
      <c r="U33" s="174"/>
      <c r="V33" s="174"/>
      <c r="W33" s="175"/>
      <c r="AA33" s="5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W33" s="101"/>
      <c r="AX33" s="101"/>
      <c r="AY33" s="101"/>
      <c r="AZ33" s="101"/>
      <c r="BA33" s="101"/>
      <c r="BB33" s="101" t="str">
        <f>C33</f>
        <v xml:space="preserve">Muu dokumentaatio: </v>
      </c>
      <c r="BC33" s="101" t="str">
        <f>H33</f>
        <v>Täytä arvo 1-3</v>
      </c>
      <c r="BD33" s="116" t="s">
        <v>38</v>
      </c>
      <c r="BE33" s="101">
        <f>J33</f>
        <v>0</v>
      </c>
      <c r="BF33" s="101"/>
      <c r="BG33" s="101"/>
      <c r="BH33" s="101"/>
      <c r="BI33" s="101" t="str">
        <f t="shared" si="5"/>
        <v>Muu dokumentaatio: Täytä arvo 1-3 Lisätietoja: 0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</row>
    <row r="34" spans="2:85" ht="15" customHeight="1" x14ac:dyDescent="0.2">
      <c r="B34" s="1"/>
      <c r="AA34" s="5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</row>
    <row r="35" spans="2:85" ht="15" customHeight="1" x14ac:dyDescent="0.2">
      <c r="B35" s="1"/>
      <c r="AA35" s="5"/>
      <c r="AI35" s="139" t="s">
        <v>23</v>
      </c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W35" s="101"/>
      <c r="AX35" s="101"/>
      <c r="AY35" s="101"/>
      <c r="AZ35" s="101"/>
      <c r="BA35" s="115" t="s">
        <v>48</v>
      </c>
      <c r="BB35" s="101"/>
      <c r="BC35" s="101"/>
      <c r="BD35" s="101"/>
      <c r="BE35" s="101"/>
      <c r="BF35" s="101"/>
      <c r="BG35" s="101"/>
      <c r="BH35" s="101"/>
      <c r="BI35" s="101" t="str">
        <f>BA35</f>
        <v>5. Käytettävissä olevat riskiluokat</v>
      </c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</row>
    <row r="36" spans="2:85" ht="15" customHeight="1" x14ac:dyDescent="0.2">
      <c r="B36" s="1"/>
      <c r="C36" s="36" t="s">
        <v>64</v>
      </c>
      <c r="O36" s="36" t="s">
        <v>64</v>
      </c>
      <c r="AA36" s="5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W36" s="101"/>
      <c r="AX36" s="101"/>
      <c r="AY36" s="101"/>
      <c r="AZ36" s="101"/>
      <c r="BA36" s="101"/>
      <c r="BB36" s="101" t="str">
        <f t="shared" ref="BB36:BB41" si="6">P28</f>
        <v>S</v>
      </c>
      <c r="BC36" s="116" t="s">
        <v>65</v>
      </c>
      <c r="BD36" s="101" t="str">
        <f t="shared" ref="BD36:BD41" si="7">R28</f>
        <v>Strateginen riski</v>
      </c>
      <c r="BE36" s="101"/>
      <c r="BF36" s="101"/>
      <c r="BG36" s="101"/>
      <c r="BH36" s="101"/>
      <c r="BI36" s="101" t="str">
        <f>CONCATENATE(BB36,BC36,BD36)</f>
        <v>S = Strateginen riski</v>
      </c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</row>
    <row r="37" spans="2:85" ht="15" customHeight="1" thickBot="1" x14ac:dyDescent="0.25">
      <c r="B37" s="1"/>
      <c r="AA37" s="5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W37" s="101"/>
      <c r="AX37" s="101"/>
      <c r="AY37" s="101"/>
      <c r="AZ37" s="101"/>
      <c r="BA37" s="101"/>
      <c r="BB37" s="101" t="str">
        <f t="shared" si="6"/>
        <v>O</v>
      </c>
      <c r="BC37" s="116" t="s">
        <v>65</v>
      </c>
      <c r="BD37" s="101" t="str">
        <f t="shared" si="7"/>
        <v>Operatiivinen riski</v>
      </c>
      <c r="BE37" s="101"/>
      <c r="BF37" s="101"/>
      <c r="BG37" s="101"/>
      <c r="BH37" s="101"/>
      <c r="BI37" s="101" t="str">
        <f t="shared" ref="BI37:BI41" si="8">CONCATENATE(BB37,BC37,BD37)</f>
        <v>O = Operatiivinen riski</v>
      </c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</row>
    <row r="38" spans="2:85" ht="15" customHeight="1" thickBot="1" x14ac:dyDescent="0.25">
      <c r="B38" s="1"/>
      <c r="C38" s="146" t="s">
        <v>6</v>
      </c>
      <c r="D38" s="147"/>
      <c r="E38" s="147"/>
      <c r="F38" s="148"/>
      <c r="G38" s="16"/>
      <c r="H38" s="42"/>
      <c r="I38" s="179" t="str">
        <f>IF(G38=3,"3 x 3 asteikko",IF(G38=4,"4 x 4 asteikko",IF(G38=5,"5 x 5 asteikko",IF(G38=6,"6 x 6 asteikko",IF(G38=7,"7 x 7 asteikko",IF(G38=8,"Muu, mikä?","Täytä arvo 3-8"))))))</f>
        <v>Täytä arvo 3-8</v>
      </c>
      <c r="J38" s="179"/>
      <c r="K38" s="179"/>
      <c r="L38" s="179"/>
      <c r="M38" s="180"/>
      <c r="P38" s="181" t="s">
        <v>3</v>
      </c>
      <c r="Q38" s="13"/>
      <c r="R38" s="43"/>
      <c r="S38" s="43"/>
      <c r="T38" s="43"/>
      <c r="U38" s="43"/>
      <c r="V38" s="43"/>
      <c r="W38" s="43"/>
      <c r="X38" s="43"/>
      <c r="AA38" s="5"/>
      <c r="AI38" s="149" t="s">
        <v>23</v>
      </c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W38" s="101"/>
      <c r="AX38" s="101"/>
      <c r="AY38" s="101"/>
      <c r="AZ38" s="101"/>
      <c r="BA38" s="101"/>
      <c r="BB38" s="101" t="str">
        <f t="shared" si="6"/>
        <v>T</v>
      </c>
      <c r="BC38" s="116" t="s">
        <v>65</v>
      </c>
      <c r="BD38" s="101" t="str">
        <f t="shared" si="7"/>
        <v>Taloudellinen riski</v>
      </c>
      <c r="BE38" s="101"/>
      <c r="BF38" s="101"/>
      <c r="BG38" s="101"/>
      <c r="BH38" s="101"/>
      <c r="BI38" s="101" t="str">
        <f t="shared" si="8"/>
        <v>T = Taloudellinen riski</v>
      </c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</row>
    <row r="39" spans="2:85" ht="15" customHeight="1" x14ac:dyDescent="0.2">
      <c r="B39" s="1"/>
      <c r="C39" s="150" t="s">
        <v>66</v>
      </c>
      <c r="D39" s="151"/>
      <c r="E39" s="151"/>
      <c r="F39" s="152"/>
      <c r="G39" s="121"/>
      <c r="H39" s="122"/>
      <c r="I39" s="122"/>
      <c r="J39" s="122"/>
      <c r="K39" s="122"/>
      <c r="L39" s="122"/>
      <c r="M39" s="123"/>
      <c r="P39" s="182"/>
      <c r="Q39" s="13"/>
      <c r="R39" s="43"/>
      <c r="S39" s="43"/>
      <c r="T39" s="43"/>
      <c r="U39" s="43"/>
      <c r="V39" s="43"/>
      <c r="W39" s="43"/>
      <c r="X39" s="43"/>
      <c r="AA39" s="5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W39" s="101"/>
      <c r="AX39" s="101"/>
      <c r="AY39" s="101"/>
      <c r="AZ39" s="101"/>
      <c r="BA39" s="101"/>
      <c r="BB39" s="101" t="str">
        <f t="shared" si="6"/>
        <v>V</v>
      </c>
      <c r="BC39" s="116" t="s">
        <v>65</v>
      </c>
      <c r="BD39" s="101" t="str">
        <f t="shared" si="7"/>
        <v>Vahinkoriski</v>
      </c>
      <c r="BE39" s="101"/>
      <c r="BF39" s="101"/>
      <c r="BG39" s="101"/>
      <c r="BH39" s="101"/>
      <c r="BI39" s="101" t="str">
        <f t="shared" si="8"/>
        <v>V = Vahinkoriski</v>
      </c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</row>
    <row r="40" spans="2:85" ht="15" customHeight="1" thickBot="1" x14ac:dyDescent="0.25">
      <c r="B40" s="1"/>
      <c r="C40" s="153"/>
      <c r="D40" s="154"/>
      <c r="E40" s="154"/>
      <c r="F40" s="155"/>
      <c r="G40" s="124"/>
      <c r="H40" s="125"/>
      <c r="I40" s="125"/>
      <c r="J40" s="125"/>
      <c r="K40" s="125"/>
      <c r="L40" s="125"/>
      <c r="M40" s="126"/>
      <c r="P40" s="182"/>
      <c r="Q40" s="13"/>
      <c r="R40" s="44"/>
      <c r="S40" s="44"/>
      <c r="T40" s="44"/>
      <c r="U40" s="44"/>
      <c r="V40" s="43"/>
      <c r="W40" s="43"/>
      <c r="X40" s="43"/>
      <c r="AA40" s="5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W40" s="101"/>
      <c r="AX40" s="101"/>
      <c r="AY40" s="101"/>
      <c r="AZ40" s="101"/>
      <c r="BA40" s="101"/>
      <c r="BB40" s="101">
        <f t="shared" si="6"/>
        <v>0</v>
      </c>
      <c r="BC40" s="116" t="s">
        <v>65</v>
      </c>
      <c r="BD40" s="101">
        <f t="shared" si="7"/>
        <v>0</v>
      </c>
      <c r="BE40" s="101"/>
      <c r="BF40" s="101"/>
      <c r="BG40" s="101"/>
      <c r="BH40" s="101"/>
      <c r="BI40" s="101" t="str">
        <f t="shared" si="8"/>
        <v>0 = 0</v>
      </c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</row>
    <row r="41" spans="2:85" ht="15" customHeight="1" thickBot="1" x14ac:dyDescent="0.25">
      <c r="B41" s="1"/>
      <c r="P41" s="182"/>
      <c r="Q41" s="45">
        <v>4</v>
      </c>
      <c r="R41" s="46"/>
      <c r="S41" s="47"/>
      <c r="T41" s="47"/>
      <c r="U41" s="48"/>
      <c r="V41" s="49"/>
      <c r="W41" s="43"/>
      <c r="X41" s="43"/>
      <c r="AA41" s="5"/>
      <c r="AI41" s="157" t="s">
        <v>23</v>
      </c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W41" s="101"/>
      <c r="AX41" s="101"/>
      <c r="AY41" s="101"/>
      <c r="AZ41" s="101"/>
      <c r="BA41" s="101"/>
      <c r="BB41" s="101">
        <f t="shared" si="6"/>
        <v>0</v>
      </c>
      <c r="BC41" s="116" t="s">
        <v>65</v>
      </c>
      <c r="BD41" s="101">
        <f t="shared" si="7"/>
        <v>0</v>
      </c>
      <c r="BE41" s="101"/>
      <c r="BF41" s="101"/>
      <c r="BG41" s="101"/>
      <c r="BH41" s="101"/>
      <c r="BI41" s="101" t="str">
        <f t="shared" si="8"/>
        <v>0 = 0</v>
      </c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</row>
    <row r="42" spans="2:85" ht="15" customHeight="1" x14ac:dyDescent="0.2">
      <c r="B42" s="1"/>
      <c r="C42" s="184" t="s">
        <v>67</v>
      </c>
      <c r="D42" s="185"/>
      <c r="E42" s="185"/>
      <c r="F42" s="185"/>
      <c r="G42" s="186"/>
      <c r="I42" s="184" t="s">
        <v>68</v>
      </c>
      <c r="J42" s="185"/>
      <c r="K42" s="185"/>
      <c r="L42" s="185"/>
      <c r="M42" s="186"/>
      <c r="P42" s="182"/>
      <c r="Q42" s="45">
        <v>3</v>
      </c>
      <c r="R42" s="50"/>
      <c r="S42" s="51"/>
      <c r="T42" s="52"/>
      <c r="U42" s="53"/>
      <c r="V42" s="49"/>
      <c r="W42" s="43"/>
      <c r="X42" s="43"/>
      <c r="AA42" s="5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</row>
    <row r="43" spans="2:85" ht="15" customHeight="1" x14ac:dyDescent="0.2">
      <c r="B43" s="1"/>
      <c r="C43" s="54" t="s">
        <v>38</v>
      </c>
      <c r="D43" s="189"/>
      <c r="E43" s="189"/>
      <c r="F43" s="189"/>
      <c r="G43" s="190"/>
      <c r="I43" s="54" t="s">
        <v>38</v>
      </c>
      <c r="J43" s="189"/>
      <c r="K43" s="189"/>
      <c r="L43" s="189"/>
      <c r="M43" s="190"/>
      <c r="P43" s="182"/>
      <c r="Q43" s="45">
        <v>2</v>
      </c>
      <c r="R43" s="55"/>
      <c r="S43" s="56"/>
      <c r="T43" s="51"/>
      <c r="U43" s="53"/>
      <c r="V43" s="49"/>
      <c r="W43" s="43"/>
      <c r="X43" s="43"/>
      <c r="AA43" s="5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W43" s="101"/>
      <c r="AX43" s="101"/>
      <c r="AY43" s="101"/>
      <c r="AZ43" s="101"/>
      <c r="BA43" s="115" t="s">
        <v>69</v>
      </c>
      <c r="BB43" s="101"/>
      <c r="BC43" s="101"/>
      <c r="BD43" s="101"/>
      <c r="BE43" s="101"/>
      <c r="BF43" s="101"/>
      <c r="BG43" s="101"/>
      <c r="BH43" s="101"/>
      <c r="BI43" s="101" t="str">
        <f>BA43</f>
        <v>6. Riskimatriisissa käytettävä asteikko</v>
      </c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</row>
    <row r="44" spans="2:85" ht="15" customHeight="1" thickBot="1" x14ac:dyDescent="0.25">
      <c r="B44" s="1"/>
      <c r="C44" s="11">
        <v>4</v>
      </c>
      <c r="D44" s="191" t="s">
        <v>70</v>
      </c>
      <c r="E44" s="191"/>
      <c r="F44" s="191"/>
      <c r="G44" s="192"/>
      <c r="I44" s="11">
        <v>4</v>
      </c>
      <c r="J44" s="191" t="s">
        <v>71</v>
      </c>
      <c r="K44" s="191"/>
      <c r="L44" s="191"/>
      <c r="M44" s="192"/>
      <c r="P44" s="183"/>
      <c r="Q44" s="45">
        <v>1</v>
      </c>
      <c r="R44" s="57"/>
      <c r="S44" s="58"/>
      <c r="T44" s="59"/>
      <c r="U44" s="60"/>
      <c r="V44" s="49"/>
      <c r="W44" s="43"/>
      <c r="X44" s="43"/>
      <c r="AA44" s="5"/>
      <c r="AI44" s="156" t="s">
        <v>23</v>
      </c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W44" s="101"/>
      <c r="AX44" s="101"/>
      <c r="AY44" s="101"/>
      <c r="AZ44" s="101"/>
      <c r="BA44" s="101"/>
      <c r="BB44" s="101" t="s">
        <v>72</v>
      </c>
      <c r="BC44" s="101" t="str">
        <f>I38</f>
        <v>Täytä arvo 3-8</v>
      </c>
      <c r="BD44" s="101"/>
      <c r="BE44" s="101"/>
      <c r="BF44" s="101"/>
      <c r="BG44" s="101"/>
      <c r="BH44" s="101"/>
      <c r="BI44" s="118" t="str">
        <f>CONCATENATE(BB44,BC44)</f>
        <v>Asteikko: Täytä arvo 3-8</v>
      </c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</row>
    <row r="45" spans="2:85" ht="15" customHeight="1" thickBot="1" x14ac:dyDescent="0.25">
      <c r="B45" s="1"/>
      <c r="C45" s="11">
        <v>3</v>
      </c>
      <c r="D45" s="191" t="s">
        <v>73</v>
      </c>
      <c r="E45" s="191"/>
      <c r="F45" s="191"/>
      <c r="G45" s="192"/>
      <c r="I45" s="11">
        <v>3</v>
      </c>
      <c r="J45" s="191" t="s">
        <v>74</v>
      </c>
      <c r="K45" s="191"/>
      <c r="L45" s="191"/>
      <c r="M45" s="192"/>
      <c r="P45" s="13"/>
      <c r="Q45" s="13"/>
      <c r="R45" s="45">
        <v>1</v>
      </c>
      <c r="S45" s="45">
        <v>2</v>
      </c>
      <c r="T45" s="45">
        <v>3</v>
      </c>
      <c r="U45" s="45">
        <v>4</v>
      </c>
      <c r="V45" s="13"/>
      <c r="W45" s="13"/>
      <c r="X45" s="13"/>
      <c r="AA45" s="5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W45" s="101"/>
      <c r="AX45" s="101"/>
      <c r="AY45" s="101"/>
      <c r="AZ45" s="101"/>
      <c r="BA45" s="101"/>
      <c r="BB45" s="101" t="s">
        <v>37</v>
      </c>
      <c r="BC45" s="101">
        <f>G39</f>
        <v>0</v>
      </c>
      <c r="BD45" s="101"/>
      <c r="BE45" s="101"/>
      <c r="BF45" s="101"/>
      <c r="BG45" s="101"/>
      <c r="BH45" s="101"/>
      <c r="BI45" s="118" t="str">
        <f>CONCATENATE(BB45,BC45)</f>
        <v>Lisätietoja: 0</v>
      </c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</row>
    <row r="46" spans="2:85" ht="15" customHeight="1" thickBot="1" x14ac:dyDescent="0.25">
      <c r="B46" s="1"/>
      <c r="C46" s="11">
        <v>2</v>
      </c>
      <c r="D46" s="191" t="s">
        <v>75</v>
      </c>
      <c r="E46" s="191"/>
      <c r="F46" s="191"/>
      <c r="G46" s="192"/>
      <c r="I46" s="11">
        <v>2</v>
      </c>
      <c r="J46" s="191" t="s">
        <v>76</v>
      </c>
      <c r="K46" s="191"/>
      <c r="L46" s="191"/>
      <c r="M46" s="192"/>
      <c r="R46" s="193" t="s">
        <v>0</v>
      </c>
      <c r="S46" s="194"/>
      <c r="T46" s="194"/>
      <c r="U46" s="194"/>
      <c r="V46" s="194"/>
      <c r="W46" s="194"/>
      <c r="X46" s="195"/>
      <c r="AA46" s="5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</row>
    <row r="47" spans="2:85" ht="15" customHeight="1" thickBot="1" x14ac:dyDescent="0.25">
      <c r="B47" s="1"/>
      <c r="C47" s="12">
        <v>1</v>
      </c>
      <c r="D47" s="187" t="s">
        <v>77</v>
      </c>
      <c r="E47" s="187"/>
      <c r="F47" s="187"/>
      <c r="G47" s="188"/>
      <c r="I47" s="12">
        <v>1</v>
      </c>
      <c r="J47" s="187" t="s">
        <v>78</v>
      </c>
      <c r="K47" s="187"/>
      <c r="L47" s="187"/>
      <c r="M47" s="188"/>
      <c r="AA47" s="5"/>
      <c r="AI47" s="130" t="s">
        <v>23</v>
      </c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</row>
    <row r="48" spans="2:85" ht="15" customHeight="1" x14ac:dyDescent="0.2">
      <c r="B48" s="1"/>
      <c r="AA48" s="5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</row>
    <row r="49" spans="2:85" ht="15" customHeight="1" thickBot="1" x14ac:dyDescent="0.25">
      <c r="B49" s="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</row>
    <row r="50" spans="2:85" ht="15" customHeight="1" x14ac:dyDescent="0.2">
      <c r="AI50" s="139" t="s">
        <v>23</v>
      </c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</row>
    <row r="51" spans="2:85" ht="15" customHeight="1" x14ac:dyDescent="0.2"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</row>
    <row r="52" spans="2:85" ht="15" customHeight="1" x14ac:dyDescent="0.2"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</row>
    <row r="53" spans="2:85" ht="15" customHeight="1" x14ac:dyDescent="0.2">
      <c r="AI53" s="149" t="s">
        <v>23</v>
      </c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</row>
    <row r="54" spans="2:85" ht="15" customHeight="1" x14ac:dyDescent="0.2"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</row>
    <row r="55" spans="2:85" ht="15" customHeight="1" x14ac:dyDescent="0.2"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</row>
    <row r="56" spans="2:85" ht="15" customHeight="1" x14ac:dyDescent="0.2">
      <c r="AI56" s="157" t="s">
        <v>23</v>
      </c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</row>
    <row r="57" spans="2:85" ht="15" customHeight="1" x14ac:dyDescent="0.2"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</row>
    <row r="58" spans="2:85" ht="15" customHeight="1" x14ac:dyDescent="0.2"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</row>
    <row r="59" spans="2:85" ht="15" customHeight="1" x14ac:dyDescent="0.2">
      <c r="AI59" s="156" t="s">
        <v>23</v>
      </c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</row>
    <row r="60" spans="2:85" ht="15" customHeight="1" x14ac:dyDescent="0.2"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</row>
    <row r="61" spans="2:85" ht="15" customHeight="1" x14ac:dyDescent="0.2"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</row>
    <row r="62" spans="2:85" ht="15" customHeight="1" x14ac:dyDescent="0.2">
      <c r="AI62" s="130" t="s">
        <v>23</v>
      </c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</row>
    <row r="63" spans="2:85" ht="15" customHeight="1" x14ac:dyDescent="0.2"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</row>
    <row r="64" spans="2:85" ht="15" customHeight="1" x14ac:dyDescent="0.2"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</row>
    <row r="65" spans="35:85" ht="15" customHeight="1" x14ac:dyDescent="0.2">
      <c r="AI65" s="139" t="s">
        <v>23</v>
      </c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</row>
    <row r="66" spans="35:85" ht="15" customHeight="1" x14ac:dyDescent="0.2"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</row>
    <row r="67" spans="35:85" ht="15" customHeight="1" x14ac:dyDescent="0.2"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</row>
    <row r="68" spans="35:85" ht="15" customHeight="1" x14ac:dyDescent="0.2">
      <c r="AI68" s="149" t="s">
        <v>23</v>
      </c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</row>
    <row r="69" spans="35:85" ht="15" customHeight="1" x14ac:dyDescent="0.2"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</row>
    <row r="70" spans="35:85" ht="15" customHeight="1" x14ac:dyDescent="0.2"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</row>
    <row r="71" spans="35:85" ht="15" customHeight="1" x14ac:dyDescent="0.2">
      <c r="AI71" s="157" t="s">
        <v>23</v>
      </c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</row>
    <row r="72" spans="35:85" ht="15" customHeight="1" x14ac:dyDescent="0.2"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</row>
    <row r="73" spans="35:85" ht="15" customHeight="1" x14ac:dyDescent="0.2"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</row>
    <row r="74" spans="35:85" ht="15" customHeight="1" x14ac:dyDescent="0.2">
      <c r="AI74" s="156" t="s">
        <v>23</v>
      </c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</row>
    <row r="75" spans="35:85" ht="15" customHeight="1" x14ac:dyDescent="0.2">
      <c r="AI75" s="156"/>
      <c r="AJ75" s="156"/>
      <c r="AK75" s="156"/>
      <c r="AL75" s="156"/>
      <c r="AM75" s="156"/>
      <c r="AN75" s="156"/>
      <c r="AO75" s="156"/>
      <c r="AP75" s="156"/>
      <c r="AQ75" s="156"/>
      <c r="AR75" s="156"/>
      <c r="AS75" s="156"/>
      <c r="AT75" s="156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</row>
    <row r="76" spans="35:85" ht="15" customHeight="1" x14ac:dyDescent="0.2"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</row>
    <row r="77" spans="35:85" ht="15" customHeight="1" x14ac:dyDescent="0.2">
      <c r="AI77" s="130" t="s">
        <v>23</v>
      </c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</row>
    <row r="78" spans="35:85" ht="15" customHeight="1" x14ac:dyDescent="0.2"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</row>
    <row r="79" spans="35:85" ht="15" customHeight="1" x14ac:dyDescent="0.2"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</row>
    <row r="80" spans="35:85" ht="15" customHeight="1" x14ac:dyDescent="0.2">
      <c r="AI80" s="139" t="s">
        <v>23</v>
      </c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</row>
    <row r="81" spans="35:85" ht="15" customHeight="1" x14ac:dyDescent="0.2"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  <c r="CF81" s="101"/>
      <c r="CG81" s="101"/>
    </row>
    <row r="82" spans="35:85" ht="15" customHeight="1" x14ac:dyDescent="0.2"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</row>
    <row r="83" spans="35:85" ht="15" customHeight="1" x14ac:dyDescent="0.2">
      <c r="AI83" s="149" t="s">
        <v>23</v>
      </c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</row>
    <row r="84" spans="35:85" ht="15" customHeight="1" x14ac:dyDescent="0.2"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</row>
    <row r="85" spans="35:85" ht="15" customHeight="1" x14ac:dyDescent="0.2"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</row>
    <row r="86" spans="35:85" ht="15" customHeight="1" x14ac:dyDescent="0.2"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</row>
    <row r="87" spans="35:85" ht="15" customHeight="1" x14ac:dyDescent="0.2"/>
    <row r="88" spans="35:85" ht="15" customHeight="1" x14ac:dyDescent="0.2"/>
    <row r="89" spans="35:85" ht="15" customHeight="1" x14ac:dyDescent="0.2"/>
    <row r="90" spans="35:85" ht="15" customHeight="1" x14ac:dyDescent="0.2"/>
    <row r="91" spans="35:85" ht="15" customHeight="1" x14ac:dyDescent="0.2"/>
    <row r="92" spans="35:85" ht="15" customHeight="1" x14ac:dyDescent="0.2"/>
    <row r="93" spans="35:85" ht="15" customHeight="1" x14ac:dyDescent="0.2"/>
    <row r="94" spans="35:85" ht="15" customHeight="1" x14ac:dyDescent="0.2"/>
    <row r="95" spans="35:85" ht="15" customHeight="1" x14ac:dyDescent="0.2"/>
    <row r="96" spans="35:85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6" customHeight="1" x14ac:dyDescent="0.2"/>
    <row r="165" ht="12.6" customHeight="1" x14ac:dyDescent="0.2"/>
    <row r="166" ht="12.6" customHeight="1" x14ac:dyDescent="0.2"/>
    <row r="167" ht="12.6" customHeight="1" x14ac:dyDescent="0.2"/>
    <row r="168" ht="12.6" customHeight="1" x14ac:dyDescent="0.2"/>
    <row r="169" ht="12.6" customHeight="1" x14ac:dyDescent="0.2"/>
    <row r="170" ht="12.6" customHeight="1" x14ac:dyDescent="0.2"/>
    <row r="171" ht="12.6" customHeight="1" x14ac:dyDescent="0.2"/>
    <row r="172" ht="12.6" customHeight="1" x14ac:dyDescent="0.2"/>
    <row r="173" ht="12.6" customHeight="1" x14ac:dyDescent="0.2"/>
    <row r="174" ht="12.6" customHeight="1" x14ac:dyDescent="0.2"/>
    <row r="175" ht="12.6" customHeight="1" x14ac:dyDescent="0.2"/>
    <row r="176" ht="12.6" customHeight="1" x14ac:dyDescent="0.2"/>
    <row r="177" ht="12.6" customHeight="1" x14ac:dyDescent="0.2"/>
    <row r="178" ht="12.6" customHeight="1" x14ac:dyDescent="0.2"/>
    <row r="179" ht="12.6" customHeight="1" x14ac:dyDescent="0.2"/>
    <row r="180" ht="12.6" customHeight="1" x14ac:dyDescent="0.2"/>
    <row r="181" ht="12.6" customHeight="1" x14ac:dyDescent="0.2"/>
    <row r="182" ht="12.6" customHeight="1" x14ac:dyDescent="0.2"/>
    <row r="183" ht="12.6" customHeight="1" x14ac:dyDescent="0.2"/>
    <row r="184" ht="12.6" customHeight="1" x14ac:dyDescent="0.2"/>
    <row r="185" ht="12.6" customHeight="1" x14ac:dyDescent="0.2"/>
    <row r="186" ht="12.6" customHeight="1" x14ac:dyDescent="0.2"/>
    <row r="187" ht="12.6" customHeight="1" x14ac:dyDescent="0.2"/>
    <row r="188" ht="12.6" customHeight="1" x14ac:dyDescent="0.2"/>
    <row r="189" ht="12.6" customHeight="1" x14ac:dyDescent="0.2"/>
    <row r="190" ht="12.6" customHeight="1" x14ac:dyDescent="0.2"/>
    <row r="191" ht="12.6" customHeight="1" x14ac:dyDescent="0.2"/>
    <row r="192" ht="12.6" customHeight="1" x14ac:dyDescent="0.2"/>
    <row r="193" ht="12.6" customHeight="1" x14ac:dyDescent="0.2"/>
    <row r="194" ht="12.6" customHeight="1" x14ac:dyDescent="0.2"/>
    <row r="195" ht="12.6" customHeight="1" x14ac:dyDescent="0.2"/>
    <row r="196" ht="12.6" customHeight="1" x14ac:dyDescent="0.2"/>
    <row r="197" ht="12.6" customHeight="1" x14ac:dyDescent="0.2"/>
    <row r="198" ht="12.6" customHeight="1" x14ac:dyDescent="0.2"/>
    <row r="199" ht="12.6" customHeight="1" x14ac:dyDescent="0.2"/>
    <row r="200" ht="12.6" customHeight="1" x14ac:dyDescent="0.2"/>
    <row r="201" ht="12.6" customHeight="1" x14ac:dyDescent="0.2"/>
    <row r="202" ht="12.6" customHeight="1" x14ac:dyDescent="0.2"/>
    <row r="203" ht="12.6" customHeight="1" x14ac:dyDescent="0.2"/>
    <row r="204" ht="12.6" customHeight="1" x14ac:dyDescent="0.2"/>
    <row r="205" ht="12.6" customHeight="1" x14ac:dyDescent="0.2"/>
    <row r="206" ht="12.6" customHeight="1" x14ac:dyDescent="0.2"/>
    <row r="207" ht="12.6" customHeight="1" x14ac:dyDescent="0.2"/>
    <row r="208" ht="12.6" customHeight="1" x14ac:dyDescent="0.2"/>
    <row r="209" ht="12.6" customHeight="1" x14ac:dyDescent="0.2"/>
    <row r="210" ht="12.6" customHeight="1" x14ac:dyDescent="0.2"/>
    <row r="211" ht="12.6" customHeight="1" x14ac:dyDescent="0.2"/>
    <row r="212" ht="12.6" customHeight="1" x14ac:dyDescent="0.2"/>
    <row r="213" ht="12.6" customHeight="1" x14ac:dyDescent="0.2"/>
    <row r="214" ht="12.6" customHeight="1" x14ac:dyDescent="0.2"/>
    <row r="215" ht="12.6" customHeight="1" x14ac:dyDescent="0.2"/>
    <row r="216" ht="12.6" customHeight="1" x14ac:dyDescent="0.2"/>
    <row r="217" ht="12.6" customHeight="1" x14ac:dyDescent="0.2"/>
    <row r="218" ht="12.6" customHeight="1" x14ac:dyDescent="0.2"/>
    <row r="219" ht="12.6" customHeight="1" x14ac:dyDescent="0.2"/>
    <row r="220" ht="12.6" customHeight="1" x14ac:dyDescent="0.2"/>
    <row r="221" ht="12.6" customHeight="1" x14ac:dyDescent="0.2"/>
    <row r="222" ht="12.6" customHeight="1" x14ac:dyDescent="0.2"/>
    <row r="223" ht="12.6" customHeight="1" x14ac:dyDescent="0.2"/>
    <row r="224" ht="12.6" customHeight="1" x14ac:dyDescent="0.2"/>
    <row r="225" ht="12.6" customHeight="1" x14ac:dyDescent="0.2"/>
    <row r="226" ht="12.6" customHeight="1" x14ac:dyDescent="0.2"/>
    <row r="227" ht="12.6" customHeight="1" x14ac:dyDescent="0.2"/>
    <row r="228" ht="12.6" customHeight="1" x14ac:dyDescent="0.2"/>
    <row r="229" ht="12.6" customHeight="1" x14ac:dyDescent="0.2"/>
    <row r="230" ht="12.6" customHeight="1" x14ac:dyDescent="0.2"/>
    <row r="231" ht="12.6" customHeight="1" x14ac:dyDescent="0.2"/>
    <row r="232" ht="12.6" customHeight="1" x14ac:dyDescent="0.2"/>
    <row r="233" ht="12.6" customHeight="1" x14ac:dyDescent="0.2"/>
    <row r="234" ht="12.6" customHeight="1" x14ac:dyDescent="0.2"/>
    <row r="235" ht="12.6" customHeight="1" x14ac:dyDescent="0.2"/>
    <row r="236" ht="12.6" customHeight="1" x14ac:dyDescent="0.2"/>
    <row r="237" ht="12.6" customHeight="1" x14ac:dyDescent="0.2"/>
    <row r="238" ht="12.6" customHeight="1" x14ac:dyDescent="0.2"/>
    <row r="239" ht="12.6" customHeight="1" x14ac:dyDescent="0.2"/>
    <row r="240" ht="12.6" customHeight="1" x14ac:dyDescent="0.2"/>
    <row r="241" ht="12.6" customHeight="1" x14ac:dyDescent="0.2"/>
    <row r="242" ht="12.6" customHeight="1" x14ac:dyDescent="0.2"/>
    <row r="243" ht="12.6" customHeight="1" x14ac:dyDescent="0.2"/>
    <row r="244" ht="12.6" customHeight="1" x14ac:dyDescent="0.2"/>
    <row r="245" ht="12.6" customHeight="1" x14ac:dyDescent="0.2"/>
    <row r="246" ht="12.6" customHeight="1" x14ac:dyDescent="0.2"/>
    <row r="247" ht="12.6" customHeight="1" x14ac:dyDescent="0.2"/>
    <row r="248" ht="12.6" customHeight="1" x14ac:dyDescent="0.2"/>
    <row r="249" ht="12.6" customHeight="1" x14ac:dyDescent="0.2"/>
    <row r="250" ht="12.6" customHeight="1" x14ac:dyDescent="0.2"/>
    <row r="251" ht="12.6" customHeight="1" x14ac:dyDescent="0.2"/>
    <row r="252" ht="12.6" customHeight="1" x14ac:dyDescent="0.2"/>
    <row r="253" ht="12.6" customHeight="1" x14ac:dyDescent="0.2"/>
    <row r="254" ht="12.6" customHeight="1" x14ac:dyDescent="0.2"/>
    <row r="255" ht="12.6" customHeight="1" x14ac:dyDescent="0.2"/>
    <row r="256" ht="12.6" customHeight="1" x14ac:dyDescent="0.2"/>
    <row r="257" ht="12.6" customHeight="1" x14ac:dyDescent="0.2"/>
    <row r="258" ht="12.6" customHeight="1" x14ac:dyDescent="0.2"/>
    <row r="259" ht="12.6" customHeight="1" x14ac:dyDescent="0.2"/>
    <row r="260" ht="12.6" customHeight="1" x14ac:dyDescent="0.2"/>
    <row r="261" ht="12.6" customHeight="1" x14ac:dyDescent="0.2"/>
    <row r="262" ht="12.6" customHeight="1" x14ac:dyDescent="0.2"/>
    <row r="263" ht="12.6" customHeight="1" x14ac:dyDescent="0.2"/>
    <row r="264" ht="12.6" customHeight="1" x14ac:dyDescent="0.2"/>
    <row r="265" ht="12.6" customHeight="1" x14ac:dyDescent="0.2"/>
    <row r="266" ht="12.6" customHeight="1" x14ac:dyDescent="0.2"/>
    <row r="267" ht="12.6" customHeight="1" x14ac:dyDescent="0.2"/>
    <row r="268" ht="12.6" customHeight="1" x14ac:dyDescent="0.2"/>
    <row r="269" ht="12.6" customHeight="1" x14ac:dyDescent="0.2"/>
    <row r="270" ht="12.6" customHeight="1" x14ac:dyDescent="0.2"/>
    <row r="271" ht="12.6" customHeight="1" x14ac:dyDescent="0.2"/>
    <row r="272" ht="12.6" customHeight="1" x14ac:dyDescent="0.2"/>
    <row r="273" ht="12.6" customHeight="1" x14ac:dyDescent="0.2"/>
    <row r="274" ht="12.6" customHeight="1" x14ac:dyDescent="0.2"/>
    <row r="275" ht="12.6" customHeight="1" x14ac:dyDescent="0.2"/>
    <row r="276" ht="12.6" customHeight="1" x14ac:dyDescent="0.2"/>
    <row r="277" ht="12.6" customHeight="1" x14ac:dyDescent="0.2"/>
    <row r="278" ht="12.6" customHeight="1" x14ac:dyDescent="0.2"/>
    <row r="279" ht="12.6" customHeight="1" x14ac:dyDescent="0.2"/>
    <row r="280" ht="12.6" customHeight="1" x14ac:dyDescent="0.2"/>
    <row r="281" ht="12.6" customHeight="1" x14ac:dyDescent="0.2"/>
    <row r="282" ht="12.6" customHeight="1" x14ac:dyDescent="0.2"/>
    <row r="283" ht="12.6" customHeight="1" x14ac:dyDescent="0.2"/>
  </sheetData>
  <mergeCells count="137">
    <mergeCell ref="AI77:AT79"/>
    <mergeCell ref="AI80:AT82"/>
    <mergeCell ref="AI83:AT85"/>
    <mergeCell ref="AI59:AT61"/>
    <mergeCell ref="AI62:AT64"/>
    <mergeCell ref="AI65:AT67"/>
    <mergeCell ref="AI68:AT70"/>
    <mergeCell ref="AI71:AT73"/>
    <mergeCell ref="AI74:AT76"/>
    <mergeCell ref="D47:G47"/>
    <mergeCell ref="J47:M47"/>
    <mergeCell ref="AI47:AT49"/>
    <mergeCell ref="AI50:AT52"/>
    <mergeCell ref="AI53:AT55"/>
    <mergeCell ref="AI56:AT58"/>
    <mergeCell ref="D43:G43"/>
    <mergeCell ref="J43:M43"/>
    <mergeCell ref="D44:G44"/>
    <mergeCell ref="J44:M44"/>
    <mergeCell ref="AI44:AT46"/>
    <mergeCell ref="D45:G45"/>
    <mergeCell ref="J45:M45"/>
    <mergeCell ref="D46:G46"/>
    <mergeCell ref="J46:M46"/>
    <mergeCell ref="R46:X46"/>
    <mergeCell ref="AI35:AT37"/>
    <mergeCell ref="C38:F38"/>
    <mergeCell ref="I38:M38"/>
    <mergeCell ref="P38:P44"/>
    <mergeCell ref="AI38:AT40"/>
    <mergeCell ref="C39:F40"/>
    <mergeCell ref="G39:M40"/>
    <mergeCell ref="AI41:AT43"/>
    <mergeCell ref="C42:G42"/>
    <mergeCell ref="I42:M42"/>
    <mergeCell ref="C32:F32"/>
    <mergeCell ref="H32:I32"/>
    <mergeCell ref="J32:M32"/>
    <mergeCell ref="R32:W32"/>
    <mergeCell ref="AI32:AT34"/>
    <mergeCell ref="C33:F33"/>
    <mergeCell ref="H33:I33"/>
    <mergeCell ref="J33:M33"/>
    <mergeCell ref="R33:W33"/>
    <mergeCell ref="AI23:AT25"/>
    <mergeCell ref="AI26:AT28"/>
    <mergeCell ref="C28:F28"/>
    <mergeCell ref="J28:M28"/>
    <mergeCell ref="R28:W28"/>
    <mergeCell ref="C29:F29"/>
    <mergeCell ref="H29:I29"/>
    <mergeCell ref="J29:M29"/>
    <mergeCell ref="R29:W29"/>
    <mergeCell ref="AI29:AT31"/>
    <mergeCell ref="C23:F23"/>
    <mergeCell ref="H23:J23"/>
    <mergeCell ref="L23:M23"/>
    <mergeCell ref="O23:R23"/>
    <mergeCell ref="S23:V23"/>
    <mergeCell ref="W23:Z23"/>
    <mergeCell ref="O20:R20"/>
    <mergeCell ref="S20:V20"/>
    <mergeCell ref="W20:Z20"/>
    <mergeCell ref="C30:F30"/>
    <mergeCell ref="H30:I30"/>
    <mergeCell ref="J30:M30"/>
    <mergeCell ref="R30:W30"/>
    <mergeCell ref="C31:F31"/>
    <mergeCell ref="H31:I31"/>
    <mergeCell ref="J31:M31"/>
    <mergeCell ref="R31:W31"/>
    <mergeCell ref="AI20:AT22"/>
    <mergeCell ref="C21:F21"/>
    <mergeCell ref="G21:M21"/>
    <mergeCell ref="O21:R21"/>
    <mergeCell ref="S21:V21"/>
    <mergeCell ref="O17:R17"/>
    <mergeCell ref="S17:V17"/>
    <mergeCell ref="W17:Z17"/>
    <mergeCell ref="AI17:AT19"/>
    <mergeCell ref="O18:R18"/>
    <mergeCell ref="S18:V18"/>
    <mergeCell ref="W18:Z18"/>
    <mergeCell ref="O19:R19"/>
    <mergeCell ref="S19:V19"/>
    <mergeCell ref="W19:Z19"/>
    <mergeCell ref="W21:Z21"/>
    <mergeCell ref="C22:F22"/>
    <mergeCell ref="H22:J22"/>
    <mergeCell ref="L22:M22"/>
    <mergeCell ref="O22:R22"/>
    <mergeCell ref="S22:V22"/>
    <mergeCell ref="W22:Z22"/>
    <mergeCell ref="C20:F20"/>
    <mergeCell ref="G20:M20"/>
    <mergeCell ref="AI14:AT16"/>
    <mergeCell ref="O15:R15"/>
    <mergeCell ref="S15:V15"/>
    <mergeCell ref="W15:Z15"/>
    <mergeCell ref="O16:R16"/>
    <mergeCell ref="S16:V16"/>
    <mergeCell ref="W16:Z16"/>
    <mergeCell ref="S13:V13"/>
    <mergeCell ref="W13:Z13"/>
    <mergeCell ref="AI11:AT13"/>
    <mergeCell ref="C14:F15"/>
    <mergeCell ref="G14:M15"/>
    <mergeCell ref="O14:R14"/>
    <mergeCell ref="S14:V14"/>
    <mergeCell ref="W14:Z14"/>
    <mergeCell ref="C11:F11"/>
    <mergeCell ref="G11:M12"/>
    <mergeCell ref="O11:R11"/>
    <mergeCell ref="S11:V11"/>
    <mergeCell ref="W11:Z11"/>
    <mergeCell ref="O12:R12"/>
    <mergeCell ref="S12:V12"/>
    <mergeCell ref="W12:Z12"/>
    <mergeCell ref="O13:R13"/>
    <mergeCell ref="D9:F9"/>
    <mergeCell ref="G9:M10"/>
    <mergeCell ref="O9:R9"/>
    <mergeCell ref="S9:V9"/>
    <mergeCell ref="W9:Z9"/>
    <mergeCell ref="O10:R10"/>
    <mergeCell ref="S10:V10"/>
    <mergeCell ref="W10:Z10"/>
    <mergeCell ref="AI2:AT4"/>
    <mergeCell ref="C3:N4"/>
    <mergeCell ref="O3:Z4"/>
    <mergeCell ref="AI5:AT7"/>
    <mergeCell ref="C8:F8"/>
    <mergeCell ref="G8:M8"/>
    <mergeCell ref="O8:R8"/>
    <mergeCell ref="S8:V8"/>
    <mergeCell ref="W8:Z8"/>
    <mergeCell ref="AI8:AT10"/>
  </mergeCells>
  <conditionalFormatting sqref="C43:C47">
    <cfRule type="cellIs" dxfId="135" priority="26" operator="equal">
      <formula>3</formula>
    </cfRule>
    <cfRule type="cellIs" dxfId="134" priority="27" operator="equal">
      <formula>4</formula>
    </cfRule>
    <cfRule type="cellIs" dxfId="133" priority="28" operator="equal">
      <formula>5</formula>
    </cfRule>
  </conditionalFormatting>
  <conditionalFormatting sqref="C43:C47">
    <cfRule type="cellIs" dxfId="132" priority="23" operator="equal">
      <formula>0</formula>
    </cfRule>
    <cfRule type="cellIs" dxfId="131" priority="24" operator="equal">
      <formula>1</formula>
    </cfRule>
    <cfRule type="cellIs" dxfId="130" priority="25" operator="equal">
      <formula>2</formula>
    </cfRule>
  </conditionalFormatting>
  <conditionalFormatting sqref="I43:I47">
    <cfRule type="cellIs" dxfId="129" priority="20" operator="equal">
      <formula>3</formula>
    </cfRule>
    <cfRule type="cellIs" dxfId="128" priority="21" operator="equal">
      <formula>4</formula>
    </cfRule>
    <cfRule type="cellIs" dxfId="127" priority="22" operator="equal">
      <formula>5</formula>
    </cfRule>
  </conditionalFormatting>
  <conditionalFormatting sqref="I43:I47">
    <cfRule type="cellIs" dxfId="126" priority="17" operator="equal">
      <formula>0</formula>
    </cfRule>
    <cfRule type="cellIs" dxfId="125" priority="18" operator="equal">
      <formula>1</formula>
    </cfRule>
    <cfRule type="cellIs" dxfId="124" priority="19" operator="equal">
      <formula>2</formula>
    </cfRule>
  </conditionalFormatting>
  <conditionalFormatting sqref="I38">
    <cfRule type="cellIs" dxfId="123" priority="15" operator="equal">
      <formula>"Tark"</formula>
    </cfRule>
  </conditionalFormatting>
  <conditionalFormatting sqref="I38">
    <cfRule type="containsText" dxfId="122" priority="14" operator="containsText" text="Ehkä">
      <formula>NOT(ISERROR(SEARCH("Ehkä",I38)))</formula>
    </cfRule>
  </conditionalFormatting>
  <conditionalFormatting sqref="I38">
    <cfRule type="colorScale" priority="16">
      <colorScale>
        <cfvo type="num" val="#REF!"/>
        <cfvo type="max"/>
        <color rgb="FFFF7128"/>
        <color rgb="FFFFEF9C"/>
      </colorScale>
    </cfRule>
  </conditionalFormatting>
  <conditionalFormatting sqref="G29:G33">
    <cfRule type="cellIs" dxfId="121" priority="10" operator="equal">
      <formula>3</formula>
    </cfRule>
  </conditionalFormatting>
  <conditionalFormatting sqref="G29:G33">
    <cfRule type="cellIs" dxfId="120" priority="7" operator="equal">
      <formula>0</formula>
    </cfRule>
    <cfRule type="cellIs" dxfId="119" priority="8" operator="equal">
      <formula>1</formula>
    </cfRule>
    <cfRule type="cellIs" dxfId="118" priority="9" operator="equal">
      <formula>2</formula>
    </cfRule>
  </conditionalFormatting>
  <conditionalFormatting sqref="H30:H33">
    <cfRule type="cellIs" dxfId="117" priority="12" operator="equal">
      <formula>"Tark"</formula>
    </cfRule>
  </conditionalFormatting>
  <conditionalFormatting sqref="H30:H33">
    <cfRule type="containsText" dxfId="116" priority="11" operator="containsText" text="Ehkä">
      <formula>NOT(ISERROR(SEARCH("Ehkä",H30)))</formula>
    </cfRule>
  </conditionalFormatting>
  <conditionalFormatting sqref="H30:H33">
    <cfRule type="colorScale" priority="13">
      <colorScale>
        <cfvo type="num" val="#REF!"/>
        <cfvo type="max"/>
        <color rgb="FFFF7128"/>
        <color rgb="FFFFEF9C"/>
      </colorScale>
    </cfRule>
  </conditionalFormatting>
  <conditionalFormatting sqref="H29">
    <cfRule type="cellIs" dxfId="115" priority="5" operator="equal">
      <formula>"Tark"</formula>
    </cfRule>
  </conditionalFormatting>
  <conditionalFormatting sqref="H29">
    <cfRule type="containsText" dxfId="114" priority="4" operator="containsText" text="Ehkä">
      <formula>NOT(ISERROR(SEARCH("Ehkä",H29)))</formula>
    </cfRule>
  </conditionalFormatting>
  <conditionalFormatting sqref="H29">
    <cfRule type="colorScale" priority="6">
      <colorScale>
        <cfvo type="num" val="#REF!"/>
        <cfvo type="max"/>
        <color rgb="FFFF7128"/>
        <color rgb="FFFFEF9C"/>
      </colorScale>
    </cfRule>
  </conditionalFormatting>
  <conditionalFormatting sqref="D9">
    <cfRule type="cellIs" dxfId="113" priority="2" operator="equal">
      <formula>"Tark"</formula>
    </cfRule>
  </conditionalFormatting>
  <conditionalFormatting sqref="D9">
    <cfRule type="containsText" dxfId="112" priority="1" operator="containsText" text="Ehkä">
      <formula>NOT(ISERROR(SEARCH("Ehkä",D9)))</formula>
    </cfRule>
  </conditionalFormatting>
  <conditionalFormatting sqref="D9">
    <cfRule type="colorScale" priority="3">
      <colorScale>
        <cfvo type="num" val="#REF!"/>
        <cfvo type="max"/>
        <color rgb="FFFF7128"/>
        <color rgb="FFFFEF9C"/>
      </colorScale>
    </cfRule>
  </conditionalFormatting>
  <printOptions horizontalCentered="1"/>
  <pageMargins left="0.70866141732283472" right="0.70866141732283472" top="0.86614173228346458" bottom="0.74803149606299213" header="0.31496062992125984" footer="0.31496062992125984"/>
  <pageSetup paperSize="9" scale="70" fitToHeight="6" orientation="portrait" r:id="rId1"/>
  <headerFooter>
    <oddHeader xml:space="preserve">&amp;LVaikutusanalyysi
(BIA, Business Impact Analysis)&amp;CLOMAKE
Täyttöpohja&amp;R&amp;P (&amp;N)
Versio (printattu):
&amp;D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J126"/>
  <sheetViews>
    <sheetView showGridLines="0" zoomScale="85" zoomScaleNormal="85" zoomScaleSheetLayoutView="100" workbookViewId="0">
      <pane xSplit="6" ySplit="5" topLeftCell="G6" activePane="bottomRight" state="frozen"/>
      <selection pane="topRight" activeCell="G1" sqref="G1"/>
      <selection pane="bottomLeft" activeCell="A5" sqref="A5"/>
      <selection pane="bottomRight" activeCell="A7" sqref="A7"/>
    </sheetView>
  </sheetViews>
  <sheetFormatPr defaultRowHeight="12.75" x14ac:dyDescent="0.2"/>
  <cols>
    <col min="2" max="2" width="1.5703125" customWidth="1"/>
    <col min="3" max="3" width="9.5703125" customWidth="1"/>
    <col min="4" max="4" width="3.5703125" style="20" customWidth="1"/>
    <col min="5" max="6" width="15.5703125" customWidth="1"/>
    <col min="7" max="7" width="24.5703125" customWidth="1"/>
    <col min="8" max="8" width="3.5703125" style="20" customWidth="1"/>
    <col min="9" max="9" width="15.5703125" style="22" customWidth="1"/>
    <col min="10" max="10" width="3.5703125" style="20" customWidth="1"/>
    <col min="11" max="11" width="15.5703125" style="22" customWidth="1"/>
    <col min="12" max="12" width="3.5703125" style="20" customWidth="1"/>
    <col min="13" max="13" width="15.5703125" style="22" customWidth="1"/>
    <col min="14" max="14" width="3.5703125" style="20" customWidth="1"/>
    <col min="15" max="15" width="15.5703125" style="22" customWidth="1"/>
    <col min="16" max="16" width="3.5703125" style="24" customWidth="1"/>
    <col min="17" max="17" width="15.5703125" style="22" customWidth="1"/>
    <col min="18" max="18" width="18.5703125" style="22" customWidth="1"/>
    <col min="19" max="21" width="15.5703125" style="22" customWidth="1"/>
    <col min="22" max="22" width="1.5703125" customWidth="1"/>
    <col min="23" max="23" width="4.5703125" customWidth="1"/>
    <col min="24" max="36" width="2.85546875" hidden="1" customWidth="1"/>
  </cols>
  <sheetData>
    <row r="2" spans="1:35" ht="3.95" customHeight="1" thickBot="1" x14ac:dyDescent="0.25">
      <c r="B2" s="17"/>
      <c r="C2" s="17"/>
      <c r="D2" s="19"/>
      <c r="E2" s="17"/>
      <c r="F2" s="17"/>
      <c r="G2" s="17"/>
      <c r="H2" s="19"/>
      <c r="I2" s="21"/>
      <c r="J2" s="19"/>
      <c r="K2" s="21"/>
      <c r="L2" s="19"/>
      <c r="M2" s="21"/>
      <c r="N2" s="19"/>
      <c r="O2" s="21"/>
      <c r="P2" s="23"/>
      <c r="Q2" s="21"/>
      <c r="R2" s="21"/>
      <c r="S2" s="21"/>
      <c r="T2" s="21"/>
      <c r="U2" s="21"/>
      <c r="V2" s="17"/>
      <c r="W2" s="17"/>
    </row>
    <row r="3" spans="1:35" ht="30" customHeight="1" thickBot="1" x14ac:dyDescent="0.25">
      <c r="B3" s="17"/>
      <c r="C3" s="196" t="s">
        <v>19</v>
      </c>
      <c r="D3" s="197"/>
      <c r="E3" s="197"/>
      <c r="F3" s="197"/>
      <c r="G3" s="198"/>
      <c r="H3" s="196" t="s">
        <v>20</v>
      </c>
      <c r="I3" s="197"/>
      <c r="J3" s="197"/>
      <c r="K3" s="198"/>
      <c r="L3" s="196" t="s">
        <v>21</v>
      </c>
      <c r="M3" s="197"/>
      <c r="N3" s="197"/>
      <c r="O3" s="198"/>
      <c r="P3" s="196" t="s">
        <v>22</v>
      </c>
      <c r="Q3" s="197"/>
      <c r="R3" s="197"/>
      <c r="S3" s="197"/>
      <c r="T3" s="197"/>
      <c r="U3" s="199" t="s">
        <v>1</v>
      </c>
      <c r="V3" s="17"/>
      <c r="W3" s="17"/>
    </row>
    <row r="4" spans="1:35" ht="28.5" customHeight="1" x14ac:dyDescent="0.2">
      <c r="B4" s="17"/>
      <c r="C4" s="202" t="s">
        <v>8</v>
      </c>
      <c r="D4" s="204" t="s">
        <v>16</v>
      </c>
      <c r="E4" s="204"/>
      <c r="F4" s="204" t="s">
        <v>9</v>
      </c>
      <c r="G4" s="204" t="s">
        <v>18</v>
      </c>
      <c r="H4" s="204" t="s">
        <v>3</v>
      </c>
      <c r="I4" s="204"/>
      <c r="J4" s="202" t="s">
        <v>0</v>
      </c>
      <c r="K4" s="202"/>
      <c r="L4" s="202" t="s">
        <v>10</v>
      </c>
      <c r="M4" s="202"/>
      <c r="N4" s="204" t="s">
        <v>11</v>
      </c>
      <c r="O4" s="204"/>
      <c r="P4" s="204" t="s">
        <v>12</v>
      </c>
      <c r="Q4" s="204"/>
      <c r="R4" s="204" t="s">
        <v>17</v>
      </c>
      <c r="S4" s="204" t="s">
        <v>13</v>
      </c>
      <c r="T4" s="208" t="s">
        <v>14</v>
      </c>
      <c r="U4" s="200"/>
      <c r="V4" s="17"/>
      <c r="W4" s="17"/>
      <c r="X4" s="130" t="s">
        <v>2</v>
      </c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</row>
    <row r="5" spans="1:35" ht="12.6" customHeight="1" thickBot="1" x14ac:dyDescent="0.25">
      <c r="B5" s="17"/>
      <c r="C5" s="203"/>
      <c r="D5" s="205"/>
      <c r="E5" s="205"/>
      <c r="F5" s="205"/>
      <c r="G5" s="205"/>
      <c r="H5" s="206"/>
      <c r="I5" s="206"/>
      <c r="J5" s="207"/>
      <c r="K5" s="207"/>
      <c r="L5" s="203"/>
      <c r="M5" s="203"/>
      <c r="N5" s="205"/>
      <c r="O5" s="205"/>
      <c r="P5" s="205"/>
      <c r="Q5" s="205"/>
      <c r="R5" s="205"/>
      <c r="S5" s="205"/>
      <c r="T5" s="209"/>
      <c r="U5" s="201"/>
      <c r="V5" s="17"/>
      <c r="W5" s="17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</row>
    <row r="6" spans="1:35" x14ac:dyDescent="0.2">
      <c r="A6" s="24">
        <v>1</v>
      </c>
      <c r="B6" s="17"/>
      <c r="C6" s="25"/>
      <c r="D6" s="26"/>
      <c r="E6" s="28" t="str">
        <f>IF(D6=1,"Strateginen",IF(D6=2,"Operatiivinen",IF(D6=3,"Taloudellinen",IF(D6=4,"Vahinko","Täytä arvo 1-4"))))</f>
        <v>Täytä arvo 1-4</v>
      </c>
      <c r="F6" s="27"/>
      <c r="G6" s="27"/>
      <c r="H6" s="9"/>
      <c r="I6" s="31" t="str">
        <f>IF(H6=0,"Ei arvioitu",IF(H6=1,"Epätodennäköinen",IF(H6=2,"Mahdollinen",IF(H6=3,"Todennäköinen",IF(H6=4,"Lähes varma","Täytä arvo 1-4")))))</f>
        <v>Ei arvioitu</v>
      </c>
      <c r="J6" s="9"/>
      <c r="K6" s="31" t="str">
        <f>IF(J6=0,"Ei arvioitu",IF(J6=1,"Vähäinen",IF(J6=2,"Kohtalainen",IF(J6=3,"Merkittävä",IF(J6=4,"Kriittinen","Täytä arvo 1-4")))))</f>
        <v>Ei arvioitu</v>
      </c>
      <c r="L6" s="9">
        <f>H6*J6</f>
        <v>0</v>
      </c>
      <c r="M6" s="32" t="str">
        <f>IF(L6=0,"Ei arvioitu",IF(L6&lt;3,"Ei riskiä",IF(L6&lt;5.9,"Huomioitava riski",IF(L6&lt;8.9,"Merkittävä riski",IF(L6&gt;8.9,"Sietämätön riski","Täytä arvo 1-4")))))</f>
        <v>Ei arvioitu</v>
      </c>
      <c r="N6" s="9">
        <f>IF(L6=0,0,IF(L6&lt;3,1,IF(L6&lt;5.9,2,IF(L6&lt;8.9,3,IF(L6&gt;8.9,4,"Täytä arvo 1-4")))))</f>
        <v>0</v>
      </c>
      <c r="O6" s="32" t="str">
        <f>IF(N6=0,"Ei arvioitu",IF(N6&lt;3,"Ei riskiä",IF(N6&lt;5.9,"Huomioitava riski",IF(N6&lt;8.9,"Merkittävä riski",IF(N6&gt;8.9,"Sietämätön riski","Täytä arvo 1-4")))))</f>
        <v>Ei arvioitu</v>
      </c>
      <c r="P6" s="9">
        <f>N6</f>
        <v>0</v>
      </c>
      <c r="Q6" s="32" t="str">
        <f>IF(P6=0,"Ei arvioitu",IF(P6=1,"Ei vaadi akuutteja toimenpiteitä",IF(P6=2,"Seurattava riskin kehittymistä",IF(P6=3,"Luotava suunnitelma pienentämiseksi",IF(P6=4,"Vaatii välittömiä toimenpiteitä","Täytä arvo 1-4")))))</f>
        <v>Ei arvioitu</v>
      </c>
      <c r="R6" s="27"/>
      <c r="S6" s="27"/>
      <c r="T6" s="27"/>
      <c r="U6" s="34"/>
      <c r="V6" s="18"/>
      <c r="W6" s="17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</row>
    <row r="7" spans="1:35" ht="13.5" thickBot="1" x14ac:dyDescent="0.25">
      <c r="A7" s="24">
        <v>2</v>
      </c>
      <c r="B7" s="17"/>
      <c r="C7" s="25"/>
      <c r="D7" s="26"/>
      <c r="E7" s="28" t="str">
        <f t="shared" ref="E7:E70" si="0">IF(D7=1,"Strateginen",IF(D7=2,"Operatiivinen",IF(D7=3,"Taloudellinen",IF(D7=4,"Vahinko","Täytä arvo 1-4"))))</f>
        <v>Täytä arvo 1-4</v>
      </c>
      <c r="F7" s="27"/>
      <c r="G7" s="27"/>
      <c r="H7" s="9"/>
      <c r="I7" s="30" t="str">
        <f t="shared" ref="I7:I70" si="1">IF(H7=0,"Ei arvioitu",IF(H7=1,"Epätodennäköinen",IF(H7=2,"Mahdollinen",IF(H7=3,"Todennäköinen",IF(H7=4,"Lähes varma","Täytä arvo 1-4")))))</f>
        <v>Ei arvioitu</v>
      </c>
      <c r="J7" s="9"/>
      <c r="K7" s="30" t="str">
        <f t="shared" ref="K7:K70" si="2">IF(J7=0,"Ei arvioitu",IF(J7=1,"Vähäinen",IF(J7=2,"Kohtalainen",IF(J7=3,"Merkittävä",IF(J7=4,"Kriittinen","Täytä arvo 1-4")))))</f>
        <v>Ei arvioitu</v>
      </c>
      <c r="L7" s="9">
        <f t="shared" ref="L7:L70" si="3">H7*J7</f>
        <v>0</v>
      </c>
      <c r="M7" s="32" t="str">
        <f t="shared" ref="M7:M70" si="4">IF(L7=0,"Ei arvioitu",IF(L7&lt;3,"Ei riskiä",IF(L7&lt;5.9,"Huomioitava riski",IF(L7&lt;8.9,"Merkittävä riski",IF(L7&gt;8.9,"Sietämätön riski","Täytä arvo 1-4")))))</f>
        <v>Ei arvioitu</v>
      </c>
      <c r="N7" s="9">
        <f t="shared" ref="N7:N70" si="5">IF(L7=0,0,IF(L7&lt;3,1,IF(L7&lt;5.9,2,IF(L7&lt;8.9,3,IF(L7&gt;8.9,4,"Täytä arvo 1-4")))))</f>
        <v>0</v>
      </c>
      <c r="O7" s="32" t="str">
        <f t="shared" ref="O7:O70" si="6">IF(N7=0,"Ei arvioitu",IF(N7&lt;3,"Ei riskiä",IF(N7&lt;5.9,"Huomioitava riski",IF(N7&lt;8.9,"Merkittävä riski",IF(N7&gt;8.9,"Sietämätön riski","Täytä arvo 1-4")))))</f>
        <v>Ei arvioitu</v>
      </c>
      <c r="P7" s="9">
        <f t="shared" ref="P7:P70" si="7">N7</f>
        <v>0</v>
      </c>
      <c r="Q7" s="32" t="str">
        <f t="shared" ref="Q7:Q70" si="8">IF(P7=0,"Ei arvioitu",IF(P7=1,"Ei vaadi akuutteja toimenpiteitä",IF(P7=2,"Seurattava riskin kehittymistä",IF(P7=3,"Luotava suunnitelma pienentämiseksi",IF(P7=4,"Vaatii välittömiä toimenpiteitä","Täytä arvo 1-4")))))</f>
        <v>Ei arvioitu</v>
      </c>
      <c r="R7" s="27"/>
      <c r="S7" s="27"/>
      <c r="T7" s="27"/>
      <c r="U7" s="27"/>
      <c r="V7" s="18"/>
      <c r="W7" s="17"/>
      <c r="X7" s="139" t="s">
        <v>2</v>
      </c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</row>
    <row r="8" spans="1:35" ht="13.5" thickBot="1" x14ac:dyDescent="0.25">
      <c r="A8" s="24">
        <v>3</v>
      </c>
      <c r="B8" s="17"/>
      <c r="C8" s="25"/>
      <c r="D8" s="26"/>
      <c r="E8" s="28" t="str">
        <f t="shared" si="0"/>
        <v>Täytä arvo 1-4</v>
      </c>
      <c r="F8" s="27"/>
      <c r="G8" s="27"/>
      <c r="H8" s="9"/>
      <c r="I8" s="29" t="str">
        <f t="shared" si="1"/>
        <v>Ei arvioitu</v>
      </c>
      <c r="J8" s="9"/>
      <c r="K8" s="29" t="str">
        <f t="shared" si="2"/>
        <v>Ei arvioitu</v>
      </c>
      <c r="L8" s="9">
        <f t="shared" si="3"/>
        <v>0</v>
      </c>
      <c r="M8" s="32" t="str">
        <f t="shared" si="4"/>
        <v>Ei arvioitu</v>
      </c>
      <c r="N8" s="9">
        <f t="shared" si="5"/>
        <v>0</v>
      </c>
      <c r="O8" s="32" t="str">
        <f t="shared" si="6"/>
        <v>Ei arvioitu</v>
      </c>
      <c r="P8" s="9">
        <f t="shared" si="7"/>
        <v>0</v>
      </c>
      <c r="Q8" s="32" t="str">
        <f t="shared" si="8"/>
        <v>Ei arvioitu</v>
      </c>
      <c r="R8" s="27"/>
      <c r="S8" s="27"/>
      <c r="T8" s="27"/>
      <c r="U8" s="27"/>
      <c r="V8" s="18"/>
      <c r="W8" s="17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</row>
    <row r="9" spans="1:35" ht="13.5" thickBot="1" x14ac:dyDescent="0.25">
      <c r="A9" s="24">
        <v>4</v>
      </c>
      <c r="B9" s="17"/>
      <c r="C9" s="25"/>
      <c r="D9" s="26"/>
      <c r="E9" s="28" t="str">
        <f t="shared" si="0"/>
        <v>Täytä arvo 1-4</v>
      </c>
      <c r="F9" s="27"/>
      <c r="G9" s="27"/>
      <c r="H9" s="9"/>
      <c r="I9" s="29" t="str">
        <f t="shared" si="1"/>
        <v>Ei arvioitu</v>
      </c>
      <c r="J9" s="9"/>
      <c r="K9" s="29" t="str">
        <f t="shared" si="2"/>
        <v>Ei arvioitu</v>
      </c>
      <c r="L9" s="9">
        <f t="shared" si="3"/>
        <v>0</v>
      </c>
      <c r="M9" s="32" t="str">
        <f t="shared" si="4"/>
        <v>Ei arvioitu</v>
      </c>
      <c r="N9" s="9">
        <f t="shared" si="5"/>
        <v>0</v>
      </c>
      <c r="O9" s="32" t="str">
        <f>IF(N9=0,"Ei arvioitu",IF(N9&lt;3,"Ei riskiä",IF(N9&lt;5.9,"Huomioitava riski",IF(N9&lt;8.9,"Merkittävä riski",IF(N9&gt;8.9,"Sietämätön riski","Täytä arvo 1-4")))))</f>
        <v>Ei arvioitu</v>
      </c>
      <c r="P9" s="9">
        <f t="shared" si="7"/>
        <v>0</v>
      </c>
      <c r="Q9" s="32" t="str">
        <f>IF(P9=0,"Ei arvioitu",IF(P9=1,"Ei vaadi akuutteja toimenpiteitä",IF(P9=2,"Seurattava riskin kehittymistä",IF(P9=3,"Luotava suunnitelma pienentämiseksi",IF(P9=4,"Vaatii välittömiä toimenpiteitä","Täytä arvo 1-4")))))</f>
        <v>Ei arvioitu</v>
      </c>
      <c r="R9" s="27"/>
      <c r="S9" s="27"/>
      <c r="T9" s="27"/>
      <c r="U9" s="27"/>
      <c r="V9" s="18"/>
      <c r="W9" s="17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</row>
    <row r="10" spans="1:35" ht="13.5" thickBot="1" x14ac:dyDescent="0.25">
      <c r="A10" s="24">
        <v>5</v>
      </c>
      <c r="B10" s="17"/>
      <c r="C10" s="25"/>
      <c r="D10" s="26"/>
      <c r="E10" s="28" t="str">
        <f t="shared" si="0"/>
        <v>Täytä arvo 1-4</v>
      </c>
      <c r="F10" s="27"/>
      <c r="G10" s="27"/>
      <c r="H10" s="9"/>
      <c r="I10" s="29" t="str">
        <f t="shared" si="1"/>
        <v>Ei arvioitu</v>
      </c>
      <c r="J10" s="9"/>
      <c r="K10" s="29" t="str">
        <f t="shared" si="2"/>
        <v>Ei arvioitu</v>
      </c>
      <c r="L10" s="9">
        <f t="shared" si="3"/>
        <v>0</v>
      </c>
      <c r="M10" s="32" t="str">
        <f t="shared" si="4"/>
        <v>Ei arvioitu</v>
      </c>
      <c r="N10" s="9">
        <f t="shared" si="5"/>
        <v>0</v>
      </c>
      <c r="O10" s="32" t="str">
        <f t="shared" si="6"/>
        <v>Ei arvioitu</v>
      </c>
      <c r="P10" s="9">
        <f t="shared" si="7"/>
        <v>0</v>
      </c>
      <c r="Q10" s="32" t="str">
        <f t="shared" si="8"/>
        <v>Ei arvioitu</v>
      </c>
      <c r="R10" s="27"/>
      <c r="S10" s="27"/>
      <c r="T10" s="27"/>
      <c r="U10" s="27"/>
      <c r="V10" s="18"/>
      <c r="W10" s="17"/>
      <c r="X10" s="149" t="s">
        <v>2</v>
      </c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</row>
    <row r="11" spans="1:35" ht="13.5" thickBot="1" x14ac:dyDescent="0.25">
      <c r="A11" s="24">
        <v>6</v>
      </c>
      <c r="B11" s="17"/>
      <c r="C11" s="25"/>
      <c r="D11" s="26"/>
      <c r="E11" s="28" t="str">
        <f t="shared" si="0"/>
        <v>Täytä arvo 1-4</v>
      </c>
      <c r="F11" s="27"/>
      <c r="G11" s="27"/>
      <c r="H11" s="9"/>
      <c r="I11" s="29" t="str">
        <f t="shared" si="1"/>
        <v>Ei arvioitu</v>
      </c>
      <c r="J11" s="9"/>
      <c r="K11" s="29" t="str">
        <f t="shared" si="2"/>
        <v>Ei arvioitu</v>
      </c>
      <c r="L11" s="9">
        <f t="shared" si="3"/>
        <v>0</v>
      </c>
      <c r="M11" s="32" t="str">
        <f t="shared" si="4"/>
        <v>Ei arvioitu</v>
      </c>
      <c r="N11" s="9">
        <f t="shared" si="5"/>
        <v>0</v>
      </c>
      <c r="O11" s="32" t="str">
        <f t="shared" si="6"/>
        <v>Ei arvioitu</v>
      </c>
      <c r="P11" s="9">
        <f t="shared" si="7"/>
        <v>0</v>
      </c>
      <c r="Q11" s="32" t="str">
        <f t="shared" si="8"/>
        <v>Ei arvioitu</v>
      </c>
      <c r="R11" s="27"/>
      <c r="S11" s="27"/>
      <c r="T11" s="27"/>
      <c r="U11" s="27"/>
      <c r="V11" s="18"/>
      <c r="W11" s="17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</row>
    <row r="12" spans="1:35" ht="13.5" thickBot="1" x14ac:dyDescent="0.25">
      <c r="A12" s="24">
        <v>7</v>
      </c>
      <c r="B12" s="17"/>
      <c r="C12" s="25"/>
      <c r="D12" s="26"/>
      <c r="E12" s="28" t="str">
        <f t="shared" si="0"/>
        <v>Täytä arvo 1-4</v>
      </c>
      <c r="F12" s="27"/>
      <c r="G12" s="27"/>
      <c r="H12" s="9"/>
      <c r="I12" s="29" t="str">
        <f t="shared" si="1"/>
        <v>Ei arvioitu</v>
      </c>
      <c r="J12" s="9"/>
      <c r="K12" s="29" t="str">
        <f t="shared" si="2"/>
        <v>Ei arvioitu</v>
      </c>
      <c r="L12" s="9">
        <f t="shared" si="3"/>
        <v>0</v>
      </c>
      <c r="M12" s="32" t="str">
        <f t="shared" si="4"/>
        <v>Ei arvioitu</v>
      </c>
      <c r="N12" s="9">
        <f t="shared" si="5"/>
        <v>0</v>
      </c>
      <c r="O12" s="32" t="str">
        <f t="shared" si="6"/>
        <v>Ei arvioitu</v>
      </c>
      <c r="P12" s="9">
        <f t="shared" si="7"/>
        <v>0</v>
      </c>
      <c r="Q12" s="32" t="str">
        <f t="shared" si="8"/>
        <v>Ei arvioitu</v>
      </c>
      <c r="R12" s="27"/>
      <c r="S12" s="27"/>
      <c r="T12" s="27"/>
      <c r="U12" s="27"/>
      <c r="V12" s="18"/>
      <c r="W12" s="17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</row>
    <row r="13" spans="1:35" ht="13.5" thickBot="1" x14ac:dyDescent="0.25">
      <c r="A13" s="24">
        <v>8</v>
      </c>
      <c r="B13" s="17"/>
      <c r="C13" s="25"/>
      <c r="D13" s="26"/>
      <c r="E13" s="28" t="str">
        <f t="shared" si="0"/>
        <v>Täytä arvo 1-4</v>
      </c>
      <c r="F13" s="27"/>
      <c r="G13" s="27"/>
      <c r="H13" s="9"/>
      <c r="I13" s="29" t="str">
        <f t="shared" si="1"/>
        <v>Ei arvioitu</v>
      </c>
      <c r="J13" s="9"/>
      <c r="K13" s="29" t="str">
        <f t="shared" si="2"/>
        <v>Ei arvioitu</v>
      </c>
      <c r="L13" s="9">
        <f t="shared" si="3"/>
        <v>0</v>
      </c>
      <c r="M13" s="32" t="str">
        <f t="shared" si="4"/>
        <v>Ei arvioitu</v>
      </c>
      <c r="N13" s="9">
        <f t="shared" si="5"/>
        <v>0</v>
      </c>
      <c r="O13" s="32" t="str">
        <f t="shared" si="6"/>
        <v>Ei arvioitu</v>
      </c>
      <c r="P13" s="9">
        <f t="shared" si="7"/>
        <v>0</v>
      </c>
      <c r="Q13" s="32" t="str">
        <f t="shared" si="8"/>
        <v>Ei arvioitu</v>
      </c>
      <c r="R13" s="27"/>
      <c r="S13" s="27"/>
      <c r="T13" s="27"/>
      <c r="U13" s="27"/>
      <c r="V13" s="18"/>
      <c r="W13" s="17"/>
      <c r="X13" s="157" t="s">
        <v>2</v>
      </c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</row>
    <row r="14" spans="1:35" ht="13.5" thickBot="1" x14ac:dyDescent="0.25">
      <c r="A14" s="24">
        <v>9</v>
      </c>
      <c r="B14" s="17"/>
      <c r="C14" s="25"/>
      <c r="D14" s="26"/>
      <c r="E14" s="28" t="str">
        <f t="shared" si="0"/>
        <v>Täytä arvo 1-4</v>
      </c>
      <c r="F14" s="27"/>
      <c r="G14" s="27"/>
      <c r="H14" s="9"/>
      <c r="I14" s="29" t="str">
        <f t="shared" si="1"/>
        <v>Ei arvioitu</v>
      </c>
      <c r="J14" s="9"/>
      <c r="K14" s="29" t="str">
        <f t="shared" si="2"/>
        <v>Ei arvioitu</v>
      </c>
      <c r="L14" s="9">
        <f t="shared" si="3"/>
        <v>0</v>
      </c>
      <c r="M14" s="32" t="str">
        <f t="shared" si="4"/>
        <v>Ei arvioitu</v>
      </c>
      <c r="N14" s="9">
        <f t="shared" si="5"/>
        <v>0</v>
      </c>
      <c r="O14" s="32" t="str">
        <f t="shared" si="6"/>
        <v>Ei arvioitu</v>
      </c>
      <c r="P14" s="9">
        <f t="shared" si="7"/>
        <v>0</v>
      </c>
      <c r="Q14" s="32" t="str">
        <f t="shared" si="8"/>
        <v>Ei arvioitu</v>
      </c>
      <c r="R14" s="27"/>
      <c r="S14" s="27"/>
      <c r="T14" s="27"/>
      <c r="U14" s="27"/>
      <c r="V14" s="18"/>
      <c r="W14" s="1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</row>
    <row r="15" spans="1:35" ht="13.5" thickBot="1" x14ac:dyDescent="0.25">
      <c r="A15" s="24">
        <v>10</v>
      </c>
      <c r="B15" s="17"/>
      <c r="C15" s="25"/>
      <c r="D15" s="26"/>
      <c r="E15" s="28" t="str">
        <f t="shared" si="0"/>
        <v>Täytä arvo 1-4</v>
      </c>
      <c r="F15" s="27"/>
      <c r="G15" s="27"/>
      <c r="H15" s="9"/>
      <c r="I15" s="29" t="str">
        <f t="shared" si="1"/>
        <v>Ei arvioitu</v>
      </c>
      <c r="J15" s="9"/>
      <c r="K15" s="29" t="str">
        <f t="shared" si="2"/>
        <v>Ei arvioitu</v>
      </c>
      <c r="L15" s="9">
        <f t="shared" si="3"/>
        <v>0</v>
      </c>
      <c r="M15" s="32" t="str">
        <f t="shared" si="4"/>
        <v>Ei arvioitu</v>
      </c>
      <c r="N15" s="9">
        <f t="shared" si="5"/>
        <v>0</v>
      </c>
      <c r="O15" s="32" t="str">
        <f t="shared" si="6"/>
        <v>Ei arvioitu</v>
      </c>
      <c r="P15" s="9">
        <f t="shared" si="7"/>
        <v>0</v>
      </c>
      <c r="Q15" s="32" t="str">
        <f t="shared" si="8"/>
        <v>Ei arvioitu</v>
      </c>
      <c r="R15" s="27"/>
      <c r="S15" s="27"/>
      <c r="T15" s="27"/>
      <c r="U15" s="27"/>
      <c r="V15" s="18"/>
      <c r="W15" s="1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</row>
    <row r="16" spans="1:35" ht="13.5" thickBot="1" x14ac:dyDescent="0.25">
      <c r="A16" s="24">
        <v>11</v>
      </c>
      <c r="B16" s="17"/>
      <c r="C16" s="25"/>
      <c r="D16" s="26"/>
      <c r="E16" s="28" t="str">
        <f t="shared" si="0"/>
        <v>Täytä arvo 1-4</v>
      </c>
      <c r="F16" s="27"/>
      <c r="G16" s="27"/>
      <c r="H16" s="9"/>
      <c r="I16" s="29" t="str">
        <f t="shared" si="1"/>
        <v>Ei arvioitu</v>
      </c>
      <c r="J16" s="9"/>
      <c r="K16" s="29" t="str">
        <f t="shared" si="2"/>
        <v>Ei arvioitu</v>
      </c>
      <c r="L16" s="9">
        <f t="shared" si="3"/>
        <v>0</v>
      </c>
      <c r="M16" s="32" t="str">
        <f t="shared" si="4"/>
        <v>Ei arvioitu</v>
      </c>
      <c r="N16" s="9">
        <f t="shared" si="5"/>
        <v>0</v>
      </c>
      <c r="O16" s="32" t="str">
        <f t="shared" si="6"/>
        <v>Ei arvioitu</v>
      </c>
      <c r="P16" s="9">
        <f t="shared" si="7"/>
        <v>0</v>
      </c>
      <c r="Q16" s="32" t="str">
        <f t="shared" si="8"/>
        <v>Ei arvioitu</v>
      </c>
      <c r="R16" s="27"/>
      <c r="S16" s="27"/>
      <c r="T16" s="27"/>
      <c r="U16" s="27"/>
      <c r="V16" s="18"/>
      <c r="W16" s="17"/>
      <c r="X16" s="156" t="s">
        <v>2</v>
      </c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</row>
    <row r="17" spans="1:35" ht="13.5" thickBot="1" x14ac:dyDescent="0.25">
      <c r="A17" s="24">
        <v>12</v>
      </c>
      <c r="B17" s="17"/>
      <c r="C17" s="25"/>
      <c r="D17" s="26"/>
      <c r="E17" s="28" t="str">
        <f t="shared" si="0"/>
        <v>Täytä arvo 1-4</v>
      </c>
      <c r="F17" s="27"/>
      <c r="G17" s="27"/>
      <c r="H17" s="9"/>
      <c r="I17" s="29" t="str">
        <f t="shared" si="1"/>
        <v>Ei arvioitu</v>
      </c>
      <c r="J17" s="9"/>
      <c r="K17" s="29" t="str">
        <f t="shared" si="2"/>
        <v>Ei arvioitu</v>
      </c>
      <c r="L17" s="9">
        <f t="shared" si="3"/>
        <v>0</v>
      </c>
      <c r="M17" s="32" t="str">
        <f t="shared" si="4"/>
        <v>Ei arvioitu</v>
      </c>
      <c r="N17" s="9">
        <f t="shared" si="5"/>
        <v>0</v>
      </c>
      <c r="O17" s="32" t="str">
        <f t="shared" si="6"/>
        <v>Ei arvioitu</v>
      </c>
      <c r="P17" s="9">
        <f t="shared" si="7"/>
        <v>0</v>
      </c>
      <c r="Q17" s="32" t="str">
        <f t="shared" si="8"/>
        <v>Ei arvioitu</v>
      </c>
      <c r="R17" s="27"/>
      <c r="S17" s="27"/>
      <c r="T17" s="27"/>
      <c r="U17" s="27"/>
      <c r="V17" s="18"/>
      <c r="W17" s="17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</row>
    <row r="18" spans="1:35" ht="13.5" thickBot="1" x14ac:dyDescent="0.25">
      <c r="A18" s="24">
        <v>13</v>
      </c>
      <c r="B18" s="17"/>
      <c r="C18" s="25"/>
      <c r="D18" s="26"/>
      <c r="E18" s="28" t="str">
        <f t="shared" si="0"/>
        <v>Täytä arvo 1-4</v>
      </c>
      <c r="F18" s="27"/>
      <c r="G18" s="27"/>
      <c r="H18" s="9"/>
      <c r="I18" s="29" t="str">
        <f t="shared" si="1"/>
        <v>Ei arvioitu</v>
      </c>
      <c r="J18" s="9"/>
      <c r="K18" s="29" t="str">
        <f t="shared" si="2"/>
        <v>Ei arvioitu</v>
      </c>
      <c r="L18" s="9">
        <f t="shared" si="3"/>
        <v>0</v>
      </c>
      <c r="M18" s="32" t="str">
        <f t="shared" si="4"/>
        <v>Ei arvioitu</v>
      </c>
      <c r="N18" s="9">
        <f t="shared" si="5"/>
        <v>0</v>
      </c>
      <c r="O18" s="32" t="str">
        <f t="shared" si="6"/>
        <v>Ei arvioitu</v>
      </c>
      <c r="P18" s="9">
        <f t="shared" si="7"/>
        <v>0</v>
      </c>
      <c r="Q18" s="32" t="str">
        <f t="shared" si="8"/>
        <v>Ei arvioitu</v>
      </c>
      <c r="R18" s="27"/>
      <c r="S18" s="27"/>
      <c r="T18" s="27"/>
      <c r="U18" s="27"/>
      <c r="V18" s="18"/>
      <c r="W18" s="17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</row>
    <row r="19" spans="1:35" ht="13.5" thickBot="1" x14ac:dyDescent="0.25">
      <c r="A19" s="24">
        <v>14</v>
      </c>
      <c r="B19" s="17"/>
      <c r="C19" s="25"/>
      <c r="D19" s="26"/>
      <c r="E19" s="28" t="str">
        <f t="shared" si="0"/>
        <v>Täytä arvo 1-4</v>
      </c>
      <c r="F19" s="27"/>
      <c r="G19" s="27"/>
      <c r="H19" s="9"/>
      <c r="I19" s="29" t="str">
        <f t="shared" si="1"/>
        <v>Ei arvioitu</v>
      </c>
      <c r="J19" s="9"/>
      <c r="K19" s="29" t="str">
        <f t="shared" si="2"/>
        <v>Ei arvioitu</v>
      </c>
      <c r="L19" s="9">
        <f t="shared" si="3"/>
        <v>0</v>
      </c>
      <c r="M19" s="32" t="str">
        <f t="shared" si="4"/>
        <v>Ei arvioitu</v>
      </c>
      <c r="N19" s="9">
        <f t="shared" si="5"/>
        <v>0</v>
      </c>
      <c r="O19" s="32" t="str">
        <f t="shared" si="6"/>
        <v>Ei arvioitu</v>
      </c>
      <c r="P19" s="9">
        <f t="shared" si="7"/>
        <v>0</v>
      </c>
      <c r="Q19" s="32" t="str">
        <f t="shared" si="8"/>
        <v>Ei arvioitu</v>
      </c>
      <c r="R19" s="27"/>
      <c r="S19" s="27"/>
      <c r="T19" s="27"/>
      <c r="U19" s="27"/>
      <c r="V19" s="18"/>
      <c r="W19" s="17"/>
      <c r="X19" s="130" t="s">
        <v>2</v>
      </c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</row>
    <row r="20" spans="1:35" ht="13.5" thickBot="1" x14ac:dyDescent="0.25">
      <c r="A20" s="24">
        <v>15</v>
      </c>
      <c r="B20" s="17"/>
      <c r="C20" s="25"/>
      <c r="D20" s="26"/>
      <c r="E20" s="28" t="str">
        <f t="shared" si="0"/>
        <v>Täytä arvo 1-4</v>
      </c>
      <c r="F20" s="27"/>
      <c r="G20" s="27"/>
      <c r="H20" s="9"/>
      <c r="I20" s="29" t="str">
        <f t="shared" si="1"/>
        <v>Ei arvioitu</v>
      </c>
      <c r="J20" s="9"/>
      <c r="K20" s="29" t="str">
        <f t="shared" si="2"/>
        <v>Ei arvioitu</v>
      </c>
      <c r="L20" s="9">
        <f t="shared" si="3"/>
        <v>0</v>
      </c>
      <c r="M20" s="32" t="str">
        <f t="shared" si="4"/>
        <v>Ei arvioitu</v>
      </c>
      <c r="N20" s="9">
        <f t="shared" si="5"/>
        <v>0</v>
      </c>
      <c r="O20" s="32" t="str">
        <f t="shared" si="6"/>
        <v>Ei arvioitu</v>
      </c>
      <c r="P20" s="9">
        <f t="shared" si="7"/>
        <v>0</v>
      </c>
      <c r="Q20" s="32" t="str">
        <f t="shared" si="8"/>
        <v>Ei arvioitu</v>
      </c>
      <c r="R20" s="27"/>
      <c r="S20" s="27"/>
      <c r="T20" s="27"/>
      <c r="U20" s="27"/>
      <c r="V20" s="18"/>
      <c r="W20" s="17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</row>
    <row r="21" spans="1:35" ht="13.5" thickBot="1" x14ac:dyDescent="0.25">
      <c r="A21" s="24">
        <v>16</v>
      </c>
      <c r="B21" s="17"/>
      <c r="C21" s="25"/>
      <c r="D21" s="26"/>
      <c r="E21" s="28" t="str">
        <f t="shared" si="0"/>
        <v>Täytä arvo 1-4</v>
      </c>
      <c r="F21" s="27"/>
      <c r="G21" s="27"/>
      <c r="H21" s="9"/>
      <c r="I21" s="29" t="str">
        <f t="shared" si="1"/>
        <v>Ei arvioitu</v>
      </c>
      <c r="J21" s="9"/>
      <c r="K21" s="29" t="str">
        <f t="shared" si="2"/>
        <v>Ei arvioitu</v>
      </c>
      <c r="L21" s="9">
        <f t="shared" si="3"/>
        <v>0</v>
      </c>
      <c r="M21" s="32" t="str">
        <f t="shared" si="4"/>
        <v>Ei arvioitu</v>
      </c>
      <c r="N21" s="9">
        <f t="shared" si="5"/>
        <v>0</v>
      </c>
      <c r="O21" s="32" t="str">
        <f t="shared" si="6"/>
        <v>Ei arvioitu</v>
      </c>
      <c r="P21" s="9">
        <f t="shared" si="7"/>
        <v>0</v>
      </c>
      <c r="Q21" s="32" t="str">
        <f t="shared" si="8"/>
        <v>Ei arvioitu</v>
      </c>
      <c r="R21" s="27"/>
      <c r="S21" s="27"/>
      <c r="T21" s="27"/>
      <c r="U21" s="27"/>
      <c r="V21" s="18"/>
      <c r="W21" s="17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</row>
    <row r="22" spans="1:35" ht="13.5" thickBot="1" x14ac:dyDescent="0.25">
      <c r="A22" s="24">
        <v>17</v>
      </c>
      <c r="B22" s="17"/>
      <c r="C22" s="25"/>
      <c r="D22" s="26"/>
      <c r="E22" s="28" t="str">
        <f t="shared" si="0"/>
        <v>Täytä arvo 1-4</v>
      </c>
      <c r="F22" s="27"/>
      <c r="G22" s="27"/>
      <c r="H22" s="9"/>
      <c r="I22" s="29" t="str">
        <f t="shared" si="1"/>
        <v>Ei arvioitu</v>
      </c>
      <c r="J22" s="9"/>
      <c r="K22" s="29" t="str">
        <f t="shared" si="2"/>
        <v>Ei arvioitu</v>
      </c>
      <c r="L22" s="9">
        <f t="shared" si="3"/>
        <v>0</v>
      </c>
      <c r="M22" s="32" t="str">
        <f t="shared" si="4"/>
        <v>Ei arvioitu</v>
      </c>
      <c r="N22" s="9">
        <f t="shared" si="5"/>
        <v>0</v>
      </c>
      <c r="O22" s="32" t="str">
        <f t="shared" si="6"/>
        <v>Ei arvioitu</v>
      </c>
      <c r="P22" s="9">
        <f t="shared" si="7"/>
        <v>0</v>
      </c>
      <c r="Q22" s="32" t="str">
        <f t="shared" si="8"/>
        <v>Ei arvioitu</v>
      </c>
      <c r="R22" s="27"/>
      <c r="S22" s="27"/>
      <c r="T22" s="27"/>
      <c r="U22" s="27"/>
      <c r="V22" s="18"/>
      <c r="W22" s="17"/>
      <c r="X22" s="139" t="s">
        <v>2</v>
      </c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</row>
    <row r="23" spans="1:35" ht="13.5" thickBot="1" x14ac:dyDescent="0.25">
      <c r="A23" s="24">
        <v>18</v>
      </c>
      <c r="B23" s="17"/>
      <c r="C23" s="25"/>
      <c r="D23" s="26"/>
      <c r="E23" s="28" t="str">
        <f t="shared" si="0"/>
        <v>Täytä arvo 1-4</v>
      </c>
      <c r="F23" s="27"/>
      <c r="G23" s="27"/>
      <c r="H23" s="9"/>
      <c r="I23" s="29" t="str">
        <f t="shared" si="1"/>
        <v>Ei arvioitu</v>
      </c>
      <c r="J23" s="9"/>
      <c r="K23" s="29" t="str">
        <f t="shared" si="2"/>
        <v>Ei arvioitu</v>
      </c>
      <c r="L23" s="9">
        <f t="shared" si="3"/>
        <v>0</v>
      </c>
      <c r="M23" s="32" t="str">
        <f t="shared" si="4"/>
        <v>Ei arvioitu</v>
      </c>
      <c r="N23" s="9">
        <f t="shared" si="5"/>
        <v>0</v>
      </c>
      <c r="O23" s="32" t="str">
        <f t="shared" si="6"/>
        <v>Ei arvioitu</v>
      </c>
      <c r="P23" s="9">
        <f t="shared" si="7"/>
        <v>0</v>
      </c>
      <c r="Q23" s="32" t="str">
        <f t="shared" si="8"/>
        <v>Ei arvioitu</v>
      </c>
      <c r="R23" s="27"/>
      <c r="S23" s="27"/>
      <c r="T23" s="27"/>
      <c r="U23" s="27"/>
      <c r="V23" s="18"/>
      <c r="W23" s="17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</row>
    <row r="24" spans="1:35" ht="13.5" thickBot="1" x14ac:dyDescent="0.25">
      <c r="A24" s="24">
        <v>19</v>
      </c>
      <c r="B24" s="17"/>
      <c r="C24" s="25"/>
      <c r="D24" s="26"/>
      <c r="E24" s="28" t="str">
        <f t="shared" si="0"/>
        <v>Täytä arvo 1-4</v>
      </c>
      <c r="F24" s="27"/>
      <c r="G24" s="27"/>
      <c r="H24" s="9"/>
      <c r="I24" s="29" t="str">
        <f t="shared" si="1"/>
        <v>Ei arvioitu</v>
      </c>
      <c r="J24" s="9"/>
      <c r="K24" s="29" t="str">
        <f t="shared" si="2"/>
        <v>Ei arvioitu</v>
      </c>
      <c r="L24" s="9">
        <f t="shared" si="3"/>
        <v>0</v>
      </c>
      <c r="M24" s="32" t="str">
        <f t="shared" si="4"/>
        <v>Ei arvioitu</v>
      </c>
      <c r="N24" s="9">
        <f t="shared" si="5"/>
        <v>0</v>
      </c>
      <c r="O24" s="32" t="str">
        <f t="shared" si="6"/>
        <v>Ei arvioitu</v>
      </c>
      <c r="P24" s="9">
        <f t="shared" si="7"/>
        <v>0</v>
      </c>
      <c r="Q24" s="32" t="str">
        <f t="shared" si="8"/>
        <v>Ei arvioitu</v>
      </c>
      <c r="R24" s="27"/>
      <c r="S24" s="27"/>
      <c r="T24" s="27"/>
      <c r="U24" s="27"/>
      <c r="V24" s="18"/>
      <c r="W24" s="17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</row>
    <row r="25" spans="1:35" ht="13.5" thickBot="1" x14ac:dyDescent="0.25">
      <c r="A25" s="24">
        <v>20</v>
      </c>
      <c r="B25" s="17"/>
      <c r="C25" s="25"/>
      <c r="D25" s="26"/>
      <c r="E25" s="28" t="str">
        <f t="shared" si="0"/>
        <v>Täytä arvo 1-4</v>
      </c>
      <c r="F25" s="27"/>
      <c r="G25" s="27"/>
      <c r="H25" s="9"/>
      <c r="I25" s="29" t="str">
        <f t="shared" si="1"/>
        <v>Ei arvioitu</v>
      </c>
      <c r="J25" s="9"/>
      <c r="K25" s="29" t="str">
        <f t="shared" si="2"/>
        <v>Ei arvioitu</v>
      </c>
      <c r="L25" s="9">
        <f t="shared" si="3"/>
        <v>0</v>
      </c>
      <c r="M25" s="32" t="str">
        <f t="shared" si="4"/>
        <v>Ei arvioitu</v>
      </c>
      <c r="N25" s="9">
        <f t="shared" si="5"/>
        <v>0</v>
      </c>
      <c r="O25" s="32" t="str">
        <f t="shared" si="6"/>
        <v>Ei arvioitu</v>
      </c>
      <c r="P25" s="9">
        <f t="shared" si="7"/>
        <v>0</v>
      </c>
      <c r="Q25" s="32" t="str">
        <f t="shared" si="8"/>
        <v>Ei arvioitu</v>
      </c>
      <c r="R25" s="27"/>
      <c r="S25" s="27"/>
      <c r="T25" s="27"/>
      <c r="U25" s="27"/>
      <c r="V25" s="18"/>
      <c r="W25" s="17"/>
      <c r="X25" s="149" t="s">
        <v>2</v>
      </c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</row>
    <row r="26" spans="1:35" ht="13.5" thickBot="1" x14ac:dyDescent="0.25">
      <c r="A26" s="24">
        <v>21</v>
      </c>
      <c r="B26" s="17"/>
      <c r="C26" s="25"/>
      <c r="D26" s="26"/>
      <c r="E26" s="28" t="str">
        <f t="shared" si="0"/>
        <v>Täytä arvo 1-4</v>
      </c>
      <c r="F26" s="27"/>
      <c r="G26" s="27"/>
      <c r="H26" s="9"/>
      <c r="I26" s="29" t="str">
        <f t="shared" si="1"/>
        <v>Ei arvioitu</v>
      </c>
      <c r="J26" s="9"/>
      <c r="K26" s="29" t="str">
        <f t="shared" si="2"/>
        <v>Ei arvioitu</v>
      </c>
      <c r="L26" s="9">
        <f t="shared" si="3"/>
        <v>0</v>
      </c>
      <c r="M26" s="32" t="str">
        <f t="shared" si="4"/>
        <v>Ei arvioitu</v>
      </c>
      <c r="N26" s="9">
        <f t="shared" si="5"/>
        <v>0</v>
      </c>
      <c r="O26" s="32" t="str">
        <f t="shared" si="6"/>
        <v>Ei arvioitu</v>
      </c>
      <c r="P26" s="9">
        <f t="shared" si="7"/>
        <v>0</v>
      </c>
      <c r="Q26" s="32" t="str">
        <f t="shared" si="8"/>
        <v>Ei arvioitu</v>
      </c>
      <c r="R26" s="27"/>
      <c r="S26" s="27"/>
      <c r="T26" s="27"/>
      <c r="U26" s="27"/>
      <c r="V26" s="18"/>
      <c r="W26" s="17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</row>
    <row r="27" spans="1:35" ht="13.5" thickBot="1" x14ac:dyDescent="0.25">
      <c r="A27" s="24">
        <v>22</v>
      </c>
      <c r="B27" s="17"/>
      <c r="C27" s="25"/>
      <c r="D27" s="26"/>
      <c r="E27" s="28" t="str">
        <f t="shared" si="0"/>
        <v>Täytä arvo 1-4</v>
      </c>
      <c r="F27" s="27"/>
      <c r="G27" s="27"/>
      <c r="H27" s="9"/>
      <c r="I27" s="29" t="str">
        <f t="shared" si="1"/>
        <v>Ei arvioitu</v>
      </c>
      <c r="J27" s="9"/>
      <c r="K27" s="29" t="str">
        <f t="shared" si="2"/>
        <v>Ei arvioitu</v>
      </c>
      <c r="L27" s="9">
        <f t="shared" si="3"/>
        <v>0</v>
      </c>
      <c r="M27" s="32" t="str">
        <f t="shared" si="4"/>
        <v>Ei arvioitu</v>
      </c>
      <c r="N27" s="9">
        <f t="shared" si="5"/>
        <v>0</v>
      </c>
      <c r="O27" s="32" t="str">
        <f t="shared" si="6"/>
        <v>Ei arvioitu</v>
      </c>
      <c r="P27" s="9">
        <f t="shared" si="7"/>
        <v>0</v>
      </c>
      <c r="Q27" s="32" t="str">
        <f t="shared" si="8"/>
        <v>Ei arvioitu</v>
      </c>
      <c r="R27" s="27"/>
      <c r="S27" s="27"/>
      <c r="T27" s="27"/>
      <c r="U27" s="27"/>
      <c r="V27" s="18"/>
      <c r="W27" s="17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</row>
    <row r="28" spans="1:35" ht="13.5" thickBot="1" x14ac:dyDescent="0.25">
      <c r="A28" s="24">
        <v>23</v>
      </c>
      <c r="B28" s="17"/>
      <c r="C28" s="25"/>
      <c r="D28" s="26"/>
      <c r="E28" s="28" t="str">
        <f t="shared" si="0"/>
        <v>Täytä arvo 1-4</v>
      </c>
      <c r="F28" s="27"/>
      <c r="G28" s="27"/>
      <c r="H28" s="9"/>
      <c r="I28" s="29" t="str">
        <f t="shared" si="1"/>
        <v>Ei arvioitu</v>
      </c>
      <c r="J28" s="9"/>
      <c r="K28" s="29" t="str">
        <f t="shared" si="2"/>
        <v>Ei arvioitu</v>
      </c>
      <c r="L28" s="9">
        <f t="shared" si="3"/>
        <v>0</v>
      </c>
      <c r="M28" s="32" t="str">
        <f t="shared" si="4"/>
        <v>Ei arvioitu</v>
      </c>
      <c r="N28" s="9">
        <f t="shared" si="5"/>
        <v>0</v>
      </c>
      <c r="O28" s="32" t="str">
        <f t="shared" si="6"/>
        <v>Ei arvioitu</v>
      </c>
      <c r="P28" s="9">
        <f t="shared" si="7"/>
        <v>0</v>
      </c>
      <c r="Q28" s="32" t="str">
        <f t="shared" si="8"/>
        <v>Ei arvioitu</v>
      </c>
      <c r="R28" s="27"/>
      <c r="S28" s="27"/>
      <c r="T28" s="27"/>
      <c r="U28" s="27"/>
      <c r="V28" s="18"/>
      <c r="W28" s="17"/>
      <c r="X28" s="157" t="s">
        <v>2</v>
      </c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</row>
    <row r="29" spans="1:35" ht="13.5" thickBot="1" x14ac:dyDescent="0.25">
      <c r="A29" s="24">
        <v>24</v>
      </c>
      <c r="B29" s="17"/>
      <c r="C29" s="25"/>
      <c r="D29" s="26"/>
      <c r="E29" s="28" t="str">
        <f t="shared" si="0"/>
        <v>Täytä arvo 1-4</v>
      </c>
      <c r="F29" s="27"/>
      <c r="G29" s="27"/>
      <c r="H29" s="9"/>
      <c r="I29" s="29" t="str">
        <f t="shared" si="1"/>
        <v>Ei arvioitu</v>
      </c>
      <c r="J29" s="9"/>
      <c r="K29" s="29" t="str">
        <f t="shared" si="2"/>
        <v>Ei arvioitu</v>
      </c>
      <c r="L29" s="9">
        <f t="shared" si="3"/>
        <v>0</v>
      </c>
      <c r="M29" s="32" t="str">
        <f t="shared" si="4"/>
        <v>Ei arvioitu</v>
      </c>
      <c r="N29" s="9">
        <f t="shared" si="5"/>
        <v>0</v>
      </c>
      <c r="O29" s="32" t="str">
        <f t="shared" si="6"/>
        <v>Ei arvioitu</v>
      </c>
      <c r="P29" s="9">
        <f t="shared" si="7"/>
        <v>0</v>
      </c>
      <c r="Q29" s="32" t="str">
        <f t="shared" si="8"/>
        <v>Ei arvioitu</v>
      </c>
      <c r="R29" s="27"/>
      <c r="S29" s="27"/>
      <c r="T29" s="27"/>
      <c r="U29" s="27"/>
      <c r="V29" s="18"/>
      <c r="W29" s="1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</row>
    <row r="30" spans="1:35" ht="13.5" thickBot="1" x14ac:dyDescent="0.25">
      <c r="A30" s="24">
        <v>25</v>
      </c>
      <c r="B30" s="17"/>
      <c r="C30" s="25"/>
      <c r="D30" s="26"/>
      <c r="E30" s="28" t="str">
        <f t="shared" si="0"/>
        <v>Täytä arvo 1-4</v>
      </c>
      <c r="F30" s="27"/>
      <c r="G30" s="27"/>
      <c r="H30" s="9"/>
      <c r="I30" s="29" t="str">
        <f t="shared" si="1"/>
        <v>Ei arvioitu</v>
      </c>
      <c r="J30" s="9"/>
      <c r="K30" s="29" t="str">
        <f t="shared" si="2"/>
        <v>Ei arvioitu</v>
      </c>
      <c r="L30" s="9">
        <f t="shared" si="3"/>
        <v>0</v>
      </c>
      <c r="M30" s="32" t="str">
        <f t="shared" si="4"/>
        <v>Ei arvioitu</v>
      </c>
      <c r="N30" s="9">
        <f t="shared" si="5"/>
        <v>0</v>
      </c>
      <c r="O30" s="32" t="str">
        <f t="shared" si="6"/>
        <v>Ei arvioitu</v>
      </c>
      <c r="P30" s="9">
        <f t="shared" si="7"/>
        <v>0</v>
      </c>
      <c r="Q30" s="32" t="str">
        <f t="shared" si="8"/>
        <v>Ei arvioitu</v>
      </c>
      <c r="R30" s="27"/>
      <c r="S30" s="27"/>
      <c r="T30" s="27"/>
      <c r="U30" s="27"/>
      <c r="V30" s="18"/>
      <c r="W30" s="1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</row>
    <row r="31" spans="1:35" ht="13.5" thickBot="1" x14ac:dyDescent="0.25">
      <c r="A31" s="24">
        <v>26</v>
      </c>
      <c r="B31" s="17"/>
      <c r="C31" s="25"/>
      <c r="D31" s="26"/>
      <c r="E31" s="28" t="str">
        <f t="shared" si="0"/>
        <v>Täytä arvo 1-4</v>
      </c>
      <c r="F31" s="27"/>
      <c r="G31" s="27"/>
      <c r="H31" s="9"/>
      <c r="I31" s="29" t="str">
        <f t="shared" si="1"/>
        <v>Ei arvioitu</v>
      </c>
      <c r="J31" s="9"/>
      <c r="K31" s="29" t="str">
        <f t="shared" si="2"/>
        <v>Ei arvioitu</v>
      </c>
      <c r="L31" s="9">
        <f t="shared" si="3"/>
        <v>0</v>
      </c>
      <c r="M31" s="32" t="str">
        <f t="shared" si="4"/>
        <v>Ei arvioitu</v>
      </c>
      <c r="N31" s="9">
        <f t="shared" si="5"/>
        <v>0</v>
      </c>
      <c r="O31" s="32" t="str">
        <f t="shared" si="6"/>
        <v>Ei arvioitu</v>
      </c>
      <c r="P31" s="9">
        <f t="shared" si="7"/>
        <v>0</v>
      </c>
      <c r="Q31" s="32" t="str">
        <f t="shared" si="8"/>
        <v>Ei arvioitu</v>
      </c>
      <c r="R31" s="27"/>
      <c r="S31" s="27"/>
      <c r="T31" s="27"/>
      <c r="U31" s="27"/>
      <c r="V31" s="18"/>
      <c r="W31" s="17"/>
      <c r="X31" s="156" t="s">
        <v>2</v>
      </c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</row>
    <row r="32" spans="1:35" ht="13.5" thickBot="1" x14ac:dyDescent="0.25">
      <c r="A32" s="24">
        <v>27</v>
      </c>
      <c r="B32" s="17"/>
      <c r="C32" s="25"/>
      <c r="D32" s="26"/>
      <c r="E32" s="28" t="str">
        <f t="shared" si="0"/>
        <v>Täytä arvo 1-4</v>
      </c>
      <c r="F32" s="27"/>
      <c r="G32" s="27"/>
      <c r="H32" s="9"/>
      <c r="I32" s="29" t="str">
        <f t="shared" si="1"/>
        <v>Ei arvioitu</v>
      </c>
      <c r="J32" s="9"/>
      <c r="K32" s="29" t="str">
        <f t="shared" si="2"/>
        <v>Ei arvioitu</v>
      </c>
      <c r="L32" s="9">
        <f t="shared" si="3"/>
        <v>0</v>
      </c>
      <c r="M32" s="32" t="str">
        <f t="shared" si="4"/>
        <v>Ei arvioitu</v>
      </c>
      <c r="N32" s="9">
        <f t="shared" si="5"/>
        <v>0</v>
      </c>
      <c r="O32" s="32" t="str">
        <f t="shared" si="6"/>
        <v>Ei arvioitu</v>
      </c>
      <c r="P32" s="9">
        <f t="shared" si="7"/>
        <v>0</v>
      </c>
      <c r="Q32" s="32" t="str">
        <f t="shared" si="8"/>
        <v>Ei arvioitu</v>
      </c>
      <c r="R32" s="27"/>
      <c r="S32" s="27"/>
      <c r="T32" s="27"/>
      <c r="U32" s="27"/>
      <c r="V32" s="18"/>
      <c r="W32" s="17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</row>
    <row r="33" spans="1:35" ht="13.5" thickBot="1" x14ac:dyDescent="0.25">
      <c r="A33" s="24">
        <v>28</v>
      </c>
      <c r="B33" s="17"/>
      <c r="C33" s="25"/>
      <c r="D33" s="26"/>
      <c r="E33" s="28" t="str">
        <f t="shared" si="0"/>
        <v>Täytä arvo 1-4</v>
      </c>
      <c r="F33" s="27"/>
      <c r="G33" s="27"/>
      <c r="H33" s="9"/>
      <c r="I33" s="29" t="str">
        <f t="shared" si="1"/>
        <v>Ei arvioitu</v>
      </c>
      <c r="J33" s="9"/>
      <c r="K33" s="29" t="str">
        <f t="shared" si="2"/>
        <v>Ei arvioitu</v>
      </c>
      <c r="L33" s="9">
        <f t="shared" si="3"/>
        <v>0</v>
      </c>
      <c r="M33" s="32" t="str">
        <f t="shared" si="4"/>
        <v>Ei arvioitu</v>
      </c>
      <c r="N33" s="9">
        <f t="shared" si="5"/>
        <v>0</v>
      </c>
      <c r="O33" s="32" t="str">
        <f t="shared" si="6"/>
        <v>Ei arvioitu</v>
      </c>
      <c r="P33" s="9">
        <f t="shared" si="7"/>
        <v>0</v>
      </c>
      <c r="Q33" s="32" t="str">
        <f t="shared" si="8"/>
        <v>Ei arvioitu</v>
      </c>
      <c r="R33" s="27"/>
      <c r="S33" s="27"/>
      <c r="T33" s="27"/>
      <c r="U33" s="27"/>
      <c r="V33" s="18"/>
      <c r="W33" s="17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</row>
    <row r="34" spans="1:35" ht="13.5" thickBot="1" x14ac:dyDescent="0.25">
      <c r="A34" s="24">
        <v>29</v>
      </c>
      <c r="B34" s="17"/>
      <c r="C34" s="25"/>
      <c r="D34" s="26"/>
      <c r="E34" s="28" t="str">
        <f t="shared" si="0"/>
        <v>Täytä arvo 1-4</v>
      </c>
      <c r="F34" s="27"/>
      <c r="G34" s="27"/>
      <c r="H34" s="9"/>
      <c r="I34" s="29" t="str">
        <f t="shared" si="1"/>
        <v>Ei arvioitu</v>
      </c>
      <c r="J34" s="9"/>
      <c r="K34" s="29" t="str">
        <f t="shared" si="2"/>
        <v>Ei arvioitu</v>
      </c>
      <c r="L34" s="9">
        <f t="shared" si="3"/>
        <v>0</v>
      </c>
      <c r="M34" s="32" t="str">
        <f t="shared" si="4"/>
        <v>Ei arvioitu</v>
      </c>
      <c r="N34" s="9">
        <f t="shared" si="5"/>
        <v>0</v>
      </c>
      <c r="O34" s="32" t="str">
        <f t="shared" si="6"/>
        <v>Ei arvioitu</v>
      </c>
      <c r="P34" s="9">
        <f t="shared" si="7"/>
        <v>0</v>
      </c>
      <c r="Q34" s="32" t="str">
        <f t="shared" si="8"/>
        <v>Ei arvioitu</v>
      </c>
      <c r="R34" s="27"/>
      <c r="S34" s="27"/>
      <c r="T34" s="27"/>
      <c r="U34" s="27"/>
      <c r="V34" s="18"/>
      <c r="W34" s="17"/>
      <c r="X34" s="130" t="s">
        <v>2</v>
      </c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</row>
    <row r="35" spans="1:35" ht="13.5" thickBot="1" x14ac:dyDescent="0.25">
      <c r="A35" s="24">
        <v>30</v>
      </c>
      <c r="B35" s="17"/>
      <c r="C35" s="25"/>
      <c r="D35" s="26"/>
      <c r="E35" s="28" t="str">
        <f t="shared" si="0"/>
        <v>Täytä arvo 1-4</v>
      </c>
      <c r="F35" s="27"/>
      <c r="G35" s="27"/>
      <c r="H35" s="9"/>
      <c r="I35" s="29" t="str">
        <f t="shared" si="1"/>
        <v>Ei arvioitu</v>
      </c>
      <c r="J35" s="9"/>
      <c r="K35" s="29" t="str">
        <f t="shared" si="2"/>
        <v>Ei arvioitu</v>
      </c>
      <c r="L35" s="9">
        <f t="shared" si="3"/>
        <v>0</v>
      </c>
      <c r="M35" s="32" t="str">
        <f t="shared" si="4"/>
        <v>Ei arvioitu</v>
      </c>
      <c r="N35" s="9">
        <f t="shared" si="5"/>
        <v>0</v>
      </c>
      <c r="O35" s="32" t="str">
        <f t="shared" si="6"/>
        <v>Ei arvioitu</v>
      </c>
      <c r="P35" s="9">
        <f t="shared" si="7"/>
        <v>0</v>
      </c>
      <c r="Q35" s="32" t="str">
        <f t="shared" si="8"/>
        <v>Ei arvioitu</v>
      </c>
      <c r="R35" s="27"/>
      <c r="S35" s="27"/>
      <c r="T35" s="27"/>
      <c r="U35" s="27"/>
      <c r="V35" s="18"/>
      <c r="W35" s="17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</row>
    <row r="36" spans="1:35" ht="13.5" thickBot="1" x14ac:dyDescent="0.25">
      <c r="A36" s="24">
        <v>31</v>
      </c>
      <c r="B36" s="17"/>
      <c r="C36" s="25"/>
      <c r="D36" s="26"/>
      <c r="E36" s="28" t="str">
        <f t="shared" si="0"/>
        <v>Täytä arvo 1-4</v>
      </c>
      <c r="F36" s="27"/>
      <c r="G36" s="27"/>
      <c r="H36" s="9"/>
      <c r="I36" s="29" t="str">
        <f t="shared" si="1"/>
        <v>Ei arvioitu</v>
      </c>
      <c r="J36" s="9"/>
      <c r="K36" s="29" t="str">
        <f t="shared" si="2"/>
        <v>Ei arvioitu</v>
      </c>
      <c r="L36" s="9">
        <f t="shared" si="3"/>
        <v>0</v>
      </c>
      <c r="M36" s="32" t="str">
        <f t="shared" si="4"/>
        <v>Ei arvioitu</v>
      </c>
      <c r="N36" s="9">
        <f t="shared" si="5"/>
        <v>0</v>
      </c>
      <c r="O36" s="32" t="str">
        <f t="shared" si="6"/>
        <v>Ei arvioitu</v>
      </c>
      <c r="P36" s="9">
        <f t="shared" si="7"/>
        <v>0</v>
      </c>
      <c r="Q36" s="32" t="str">
        <f t="shared" si="8"/>
        <v>Ei arvioitu</v>
      </c>
      <c r="R36" s="27"/>
      <c r="S36" s="27"/>
      <c r="T36" s="27"/>
      <c r="U36" s="27"/>
      <c r="V36" s="18"/>
      <c r="W36" s="17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</row>
    <row r="37" spans="1:35" ht="13.5" thickBot="1" x14ac:dyDescent="0.25">
      <c r="A37" s="24">
        <v>32</v>
      </c>
      <c r="B37" s="17"/>
      <c r="C37" s="25"/>
      <c r="D37" s="26"/>
      <c r="E37" s="28" t="str">
        <f t="shared" si="0"/>
        <v>Täytä arvo 1-4</v>
      </c>
      <c r="F37" s="27"/>
      <c r="G37" s="27"/>
      <c r="H37" s="9"/>
      <c r="I37" s="29" t="str">
        <f t="shared" si="1"/>
        <v>Ei arvioitu</v>
      </c>
      <c r="J37" s="9"/>
      <c r="K37" s="29" t="str">
        <f t="shared" si="2"/>
        <v>Ei arvioitu</v>
      </c>
      <c r="L37" s="9">
        <f t="shared" si="3"/>
        <v>0</v>
      </c>
      <c r="M37" s="32" t="str">
        <f t="shared" si="4"/>
        <v>Ei arvioitu</v>
      </c>
      <c r="N37" s="9">
        <f t="shared" si="5"/>
        <v>0</v>
      </c>
      <c r="O37" s="32" t="str">
        <f t="shared" si="6"/>
        <v>Ei arvioitu</v>
      </c>
      <c r="P37" s="9">
        <f t="shared" si="7"/>
        <v>0</v>
      </c>
      <c r="Q37" s="32" t="str">
        <f t="shared" si="8"/>
        <v>Ei arvioitu</v>
      </c>
      <c r="R37" s="27"/>
      <c r="S37" s="27"/>
      <c r="T37" s="27"/>
      <c r="U37" s="27"/>
      <c r="V37" s="18"/>
      <c r="W37" s="17"/>
      <c r="X37" s="139" t="s">
        <v>2</v>
      </c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</row>
    <row r="38" spans="1:35" ht="13.5" thickBot="1" x14ac:dyDescent="0.25">
      <c r="A38" s="24">
        <v>33</v>
      </c>
      <c r="B38" s="17"/>
      <c r="C38" s="25"/>
      <c r="D38" s="26"/>
      <c r="E38" s="28" t="str">
        <f t="shared" si="0"/>
        <v>Täytä arvo 1-4</v>
      </c>
      <c r="F38" s="27"/>
      <c r="G38" s="27"/>
      <c r="H38" s="9"/>
      <c r="I38" s="29" t="str">
        <f t="shared" si="1"/>
        <v>Ei arvioitu</v>
      </c>
      <c r="J38" s="9"/>
      <c r="K38" s="29" t="str">
        <f t="shared" si="2"/>
        <v>Ei arvioitu</v>
      </c>
      <c r="L38" s="9">
        <f t="shared" si="3"/>
        <v>0</v>
      </c>
      <c r="M38" s="32" t="str">
        <f t="shared" si="4"/>
        <v>Ei arvioitu</v>
      </c>
      <c r="N38" s="9">
        <f t="shared" si="5"/>
        <v>0</v>
      </c>
      <c r="O38" s="32" t="str">
        <f t="shared" si="6"/>
        <v>Ei arvioitu</v>
      </c>
      <c r="P38" s="9">
        <f t="shared" si="7"/>
        <v>0</v>
      </c>
      <c r="Q38" s="32" t="str">
        <f t="shared" si="8"/>
        <v>Ei arvioitu</v>
      </c>
      <c r="R38" s="27"/>
      <c r="S38" s="27"/>
      <c r="T38" s="27"/>
      <c r="U38" s="27"/>
      <c r="V38" s="18"/>
      <c r="W38" s="17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</row>
    <row r="39" spans="1:35" ht="13.5" thickBot="1" x14ac:dyDescent="0.25">
      <c r="A39" s="24">
        <v>34</v>
      </c>
      <c r="B39" s="17"/>
      <c r="C39" s="25"/>
      <c r="D39" s="26"/>
      <c r="E39" s="28" t="str">
        <f t="shared" si="0"/>
        <v>Täytä arvo 1-4</v>
      </c>
      <c r="F39" s="27"/>
      <c r="G39" s="27"/>
      <c r="H39" s="9"/>
      <c r="I39" s="29" t="str">
        <f t="shared" si="1"/>
        <v>Ei arvioitu</v>
      </c>
      <c r="J39" s="9"/>
      <c r="K39" s="29" t="str">
        <f t="shared" si="2"/>
        <v>Ei arvioitu</v>
      </c>
      <c r="L39" s="9">
        <f t="shared" si="3"/>
        <v>0</v>
      </c>
      <c r="M39" s="32" t="str">
        <f t="shared" si="4"/>
        <v>Ei arvioitu</v>
      </c>
      <c r="N39" s="9">
        <f t="shared" si="5"/>
        <v>0</v>
      </c>
      <c r="O39" s="32" t="str">
        <f t="shared" si="6"/>
        <v>Ei arvioitu</v>
      </c>
      <c r="P39" s="9">
        <f t="shared" si="7"/>
        <v>0</v>
      </c>
      <c r="Q39" s="32" t="str">
        <f t="shared" si="8"/>
        <v>Ei arvioitu</v>
      </c>
      <c r="R39" s="27"/>
      <c r="S39" s="27"/>
      <c r="T39" s="27"/>
      <c r="U39" s="27"/>
      <c r="V39" s="18"/>
      <c r="W39" s="17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</row>
    <row r="40" spans="1:35" ht="13.5" thickBot="1" x14ac:dyDescent="0.25">
      <c r="A40" s="24">
        <v>35</v>
      </c>
      <c r="B40" s="17"/>
      <c r="C40" s="25"/>
      <c r="D40" s="26"/>
      <c r="E40" s="28" t="str">
        <f t="shared" si="0"/>
        <v>Täytä arvo 1-4</v>
      </c>
      <c r="F40" s="27"/>
      <c r="G40" s="27"/>
      <c r="H40" s="9"/>
      <c r="I40" s="29" t="str">
        <f t="shared" si="1"/>
        <v>Ei arvioitu</v>
      </c>
      <c r="J40" s="9"/>
      <c r="K40" s="29" t="str">
        <f t="shared" si="2"/>
        <v>Ei arvioitu</v>
      </c>
      <c r="L40" s="9">
        <f t="shared" si="3"/>
        <v>0</v>
      </c>
      <c r="M40" s="32" t="str">
        <f t="shared" si="4"/>
        <v>Ei arvioitu</v>
      </c>
      <c r="N40" s="9">
        <f t="shared" si="5"/>
        <v>0</v>
      </c>
      <c r="O40" s="32" t="str">
        <f t="shared" si="6"/>
        <v>Ei arvioitu</v>
      </c>
      <c r="P40" s="9">
        <f t="shared" si="7"/>
        <v>0</v>
      </c>
      <c r="Q40" s="32" t="str">
        <f t="shared" si="8"/>
        <v>Ei arvioitu</v>
      </c>
      <c r="R40" s="27"/>
      <c r="S40" s="27"/>
      <c r="T40" s="27"/>
      <c r="U40" s="27"/>
      <c r="V40" s="18"/>
      <c r="W40" s="17"/>
      <c r="X40" s="149" t="s">
        <v>2</v>
      </c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</row>
    <row r="41" spans="1:35" ht="13.5" thickBot="1" x14ac:dyDescent="0.25">
      <c r="A41" s="24">
        <v>36</v>
      </c>
      <c r="B41" s="17"/>
      <c r="C41" s="25"/>
      <c r="D41" s="26"/>
      <c r="E41" s="28" t="str">
        <f t="shared" si="0"/>
        <v>Täytä arvo 1-4</v>
      </c>
      <c r="F41" s="27"/>
      <c r="G41" s="27"/>
      <c r="H41" s="9"/>
      <c r="I41" s="29" t="str">
        <f t="shared" si="1"/>
        <v>Ei arvioitu</v>
      </c>
      <c r="J41" s="9"/>
      <c r="K41" s="29" t="str">
        <f t="shared" si="2"/>
        <v>Ei arvioitu</v>
      </c>
      <c r="L41" s="9">
        <f t="shared" si="3"/>
        <v>0</v>
      </c>
      <c r="M41" s="32" t="str">
        <f t="shared" si="4"/>
        <v>Ei arvioitu</v>
      </c>
      <c r="N41" s="9">
        <f t="shared" si="5"/>
        <v>0</v>
      </c>
      <c r="O41" s="32" t="str">
        <f t="shared" si="6"/>
        <v>Ei arvioitu</v>
      </c>
      <c r="P41" s="9">
        <f t="shared" si="7"/>
        <v>0</v>
      </c>
      <c r="Q41" s="32" t="str">
        <f t="shared" si="8"/>
        <v>Ei arvioitu</v>
      </c>
      <c r="R41" s="27"/>
      <c r="S41" s="27"/>
      <c r="T41" s="27"/>
      <c r="U41" s="27"/>
      <c r="V41" s="18"/>
      <c r="W41" s="17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</row>
    <row r="42" spans="1:35" ht="13.5" thickBot="1" x14ac:dyDescent="0.25">
      <c r="A42" s="24">
        <v>37</v>
      </c>
      <c r="B42" s="17"/>
      <c r="C42" s="25"/>
      <c r="D42" s="26"/>
      <c r="E42" s="28" t="str">
        <f t="shared" si="0"/>
        <v>Täytä arvo 1-4</v>
      </c>
      <c r="F42" s="27"/>
      <c r="G42" s="27"/>
      <c r="H42" s="9"/>
      <c r="I42" s="29" t="str">
        <f t="shared" si="1"/>
        <v>Ei arvioitu</v>
      </c>
      <c r="J42" s="9"/>
      <c r="K42" s="29" t="str">
        <f t="shared" si="2"/>
        <v>Ei arvioitu</v>
      </c>
      <c r="L42" s="9">
        <f t="shared" si="3"/>
        <v>0</v>
      </c>
      <c r="M42" s="32" t="str">
        <f t="shared" si="4"/>
        <v>Ei arvioitu</v>
      </c>
      <c r="N42" s="9">
        <f t="shared" si="5"/>
        <v>0</v>
      </c>
      <c r="O42" s="32" t="str">
        <f t="shared" si="6"/>
        <v>Ei arvioitu</v>
      </c>
      <c r="P42" s="9">
        <f t="shared" si="7"/>
        <v>0</v>
      </c>
      <c r="Q42" s="32" t="str">
        <f t="shared" si="8"/>
        <v>Ei arvioitu</v>
      </c>
      <c r="R42" s="27"/>
      <c r="S42" s="27"/>
      <c r="T42" s="27"/>
      <c r="U42" s="27"/>
      <c r="V42" s="18"/>
      <c r="W42" s="17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</row>
    <row r="43" spans="1:35" ht="13.5" thickBot="1" x14ac:dyDescent="0.25">
      <c r="A43" s="24">
        <v>38</v>
      </c>
      <c r="C43" s="25"/>
      <c r="D43" s="26"/>
      <c r="E43" s="28" t="str">
        <f t="shared" si="0"/>
        <v>Täytä arvo 1-4</v>
      </c>
      <c r="F43" s="27"/>
      <c r="G43" s="27"/>
      <c r="H43" s="9"/>
      <c r="I43" s="29" t="str">
        <f t="shared" si="1"/>
        <v>Ei arvioitu</v>
      </c>
      <c r="J43" s="9"/>
      <c r="K43" s="29" t="str">
        <f t="shared" si="2"/>
        <v>Ei arvioitu</v>
      </c>
      <c r="L43" s="9">
        <f t="shared" si="3"/>
        <v>0</v>
      </c>
      <c r="M43" s="32" t="str">
        <f t="shared" si="4"/>
        <v>Ei arvioitu</v>
      </c>
      <c r="N43" s="9">
        <f t="shared" si="5"/>
        <v>0</v>
      </c>
      <c r="O43" s="32" t="str">
        <f t="shared" si="6"/>
        <v>Ei arvioitu</v>
      </c>
      <c r="P43" s="9">
        <f t="shared" si="7"/>
        <v>0</v>
      </c>
      <c r="Q43" s="32" t="str">
        <f t="shared" si="8"/>
        <v>Ei arvioitu</v>
      </c>
      <c r="R43" s="27"/>
      <c r="S43" s="27"/>
      <c r="T43" s="27"/>
      <c r="U43" s="27"/>
      <c r="V43" s="18"/>
      <c r="W43" s="17"/>
      <c r="X43" s="157" t="s">
        <v>2</v>
      </c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</row>
    <row r="44" spans="1:35" ht="13.5" thickBot="1" x14ac:dyDescent="0.25">
      <c r="A44" s="24">
        <v>39</v>
      </c>
      <c r="C44" s="25"/>
      <c r="D44" s="26"/>
      <c r="E44" s="28" t="str">
        <f t="shared" si="0"/>
        <v>Täytä arvo 1-4</v>
      </c>
      <c r="F44" s="27"/>
      <c r="G44" s="27"/>
      <c r="H44" s="9"/>
      <c r="I44" s="29" t="str">
        <f t="shared" si="1"/>
        <v>Ei arvioitu</v>
      </c>
      <c r="J44" s="9"/>
      <c r="K44" s="29" t="str">
        <f t="shared" si="2"/>
        <v>Ei arvioitu</v>
      </c>
      <c r="L44" s="9">
        <f t="shared" si="3"/>
        <v>0</v>
      </c>
      <c r="M44" s="32" t="str">
        <f t="shared" si="4"/>
        <v>Ei arvioitu</v>
      </c>
      <c r="N44" s="9">
        <f t="shared" si="5"/>
        <v>0</v>
      </c>
      <c r="O44" s="32" t="str">
        <f t="shared" si="6"/>
        <v>Ei arvioitu</v>
      </c>
      <c r="P44" s="9">
        <f t="shared" si="7"/>
        <v>0</v>
      </c>
      <c r="Q44" s="32" t="str">
        <f t="shared" si="8"/>
        <v>Ei arvioitu</v>
      </c>
      <c r="R44" s="27"/>
      <c r="S44" s="27"/>
      <c r="T44" s="27"/>
      <c r="U44" s="27"/>
      <c r="V44" s="18"/>
      <c r="W44" s="1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</row>
    <row r="45" spans="1:35" ht="13.5" thickBot="1" x14ac:dyDescent="0.25">
      <c r="A45" s="24">
        <v>40</v>
      </c>
      <c r="C45" s="25"/>
      <c r="D45" s="26"/>
      <c r="E45" s="28" t="str">
        <f t="shared" si="0"/>
        <v>Täytä arvo 1-4</v>
      </c>
      <c r="F45" s="27"/>
      <c r="G45" s="27"/>
      <c r="H45" s="9"/>
      <c r="I45" s="29" t="str">
        <f t="shared" si="1"/>
        <v>Ei arvioitu</v>
      </c>
      <c r="J45" s="9"/>
      <c r="K45" s="29" t="str">
        <f t="shared" si="2"/>
        <v>Ei arvioitu</v>
      </c>
      <c r="L45" s="9">
        <f t="shared" si="3"/>
        <v>0</v>
      </c>
      <c r="M45" s="32" t="str">
        <f t="shared" si="4"/>
        <v>Ei arvioitu</v>
      </c>
      <c r="N45" s="9">
        <f t="shared" si="5"/>
        <v>0</v>
      </c>
      <c r="O45" s="32" t="str">
        <f t="shared" si="6"/>
        <v>Ei arvioitu</v>
      </c>
      <c r="P45" s="9">
        <f t="shared" si="7"/>
        <v>0</v>
      </c>
      <c r="Q45" s="32" t="str">
        <f t="shared" si="8"/>
        <v>Ei arvioitu</v>
      </c>
      <c r="R45" s="27"/>
      <c r="S45" s="27"/>
      <c r="T45" s="27"/>
      <c r="U45" s="27"/>
      <c r="V45" s="18"/>
      <c r="W45" s="1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</row>
    <row r="46" spans="1:35" ht="13.5" thickBot="1" x14ac:dyDescent="0.25">
      <c r="A46" s="24">
        <v>41</v>
      </c>
      <c r="C46" s="25"/>
      <c r="D46" s="26"/>
      <c r="E46" s="28" t="str">
        <f t="shared" si="0"/>
        <v>Täytä arvo 1-4</v>
      </c>
      <c r="F46" s="27"/>
      <c r="G46" s="27"/>
      <c r="H46" s="9"/>
      <c r="I46" s="29" t="str">
        <f t="shared" si="1"/>
        <v>Ei arvioitu</v>
      </c>
      <c r="J46" s="9"/>
      <c r="K46" s="29" t="str">
        <f t="shared" si="2"/>
        <v>Ei arvioitu</v>
      </c>
      <c r="L46" s="9">
        <f t="shared" si="3"/>
        <v>0</v>
      </c>
      <c r="M46" s="32" t="str">
        <f t="shared" si="4"/>
        <v>Ei arvioitu</v>
      </c>
      <c r="N46" s="9">
        <f t="shared" si="5"/>
        <v>0</v>
      </c>
      <c r="O46" s="32" t="str">
        <f t="shared" si="6"/>
        <v>Ei arvioitu</v>
      </c>
      <c r="P46" s="9">
        <f t="shared" si="7"/>
        <v>0</v>
      </c>
      <c r="Q46" s="32" t="str">
        <f t="shared" si="8"/>
        <v>Ei arvioitu</v>
      </c>
      <c r="R46" s="27"/>
      <c r="S46" s="27"/>
      <c r="T46" s="27"/>
      <c r="U46" s="27"/>
      <c r="V46" s="18"/>
      <c r="X46" s="156" t="s">
        <v>2</v>
      </c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</row>
    <row r="47" spans="1:35" ht="13.5" thickBot="1" x14ac:dyDescent="0.25">
      <c r="A47" s="24">
        <v>42</v>
      </c>
      <c r="C47" s="25"/>
      <c r="D47" s="26"/>
      <c r="E47" s="28" t="str">
        <f t="shared" si="0"/>
        <v>Täytä arvo 1-4</v>
      </c>
      <c r="F47" s="27"/>
      <c r="G47" s="27"/>
      <c r="H47" s="9"/>
      <c r="I47" s="29" t="str">
        <f t="shared" si="1"/>
        <v>Ei arvioitu</v>
      </c>
      <c r="J47" s="9"/>
      <c r="K47" s="29" t="str">
        <f t="shared" si="2"/>
        <v>Ei arvioitu</v>
      </c>
      <c r="L47" s="9">
        <f t="shared" si="3"/>
        <v>0</v>
      </c>
      <c r="M47" s="32" t="str">
        <f t="shared" si="4"/>
        <v>Ei arvioitu</v>
      </c>
      <c r="N47" s="9">
        <f t="shared" si="5"/>
        <v>0</v>
      </c>
      <c r="O47" s="32" t="str">
        <f t="shared" si="6"/>
        <v>Ei arvioitu</v>
      </c>
      <c r="P47" s="9">
        <f t="shared" si="7"/>
        <v>0</v>
      </c>
      <c r="Q47" s="32" t="str">
        <f t="shared" si="8"/>
        <v>Ei arvioitu</v>
      </c>
      <c r="R47" s="27"/>
      <c r="S47" s="27"/>
      <c r="T47" s="27"/>
      <c r="U47" s="27"/>
      <c r="V47" s="18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</row>
    <row r="48" spans="1:35" ht="13.5" thickBot="1" x14ac:dyDescent="0.25">
      <c r="A48" s="24">
        <v>43</v>
      </c>
      <c r="C48" s="25"/>
      <c r="D48" s="26"/>
      <c r="E48" s="28" t="str">
        <f t="shared" si="0"/>
        <v>Täytä arvo 1-4</v>
      </c>
      <c r="F48" s="27"/>
      <c r="G48" s="27"/>
      <c r="H48" s="9"/>
      <c r="I48" s="29" t="str">
        <f t="shared" si="1"/>
        <v>Ei arvioitu</v>
      </c>
      <c r="J48" s="9"/>
      <c r="K48" s="29" t="str">
        <f t="shared" si="2"/>
        <v>Ei arvioitu</v>
      </c>
      <c r="L48" s="9">
        <f t="shared" si="3"/>
        <v>0</v>
      </c>
      <c r="M48" s="32" t="str">
        <f t="shared" si="4"/>
        <v>Ei arvioitu</v>
      </c>
      <c r="N48" s="9">
        <f t="shared" si="5"/>
        <v>0</v>
      </c>
      <c r="O48" s="32" t="str">
        <f t="shared" si="6"/>
        <v>Ei arvioitu</v>
      </c>
      <c r="P48" s="9">
        <f t="shared" si="7"/>
        <v>0</v>
      </c>
      <c r="Q48" s="32" t="str">
        <f t="shared" si="8"/>
        <v>Ei arvioitu</v>
      </c>
      <c r="R48" s="27"/>
      <c r="S48" s="27"/>
      <c r="T48" s="27"/>
      <c r="U48" s="27"/>
      <c r="V48" s="18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</row>
    <row r="49" spans="1:35" ht="13.5" thickBot="1" x14ac:dyDescent="0.25">
      <c r="A49" s="24">
        <v>44</v>
      </c>
      <c r="C49" s="25"/>
      <c r="D49" s="26"/>
      <c r="E49" s="28" t="str">
        <f t="shared" si="0"/>
        <v>Täytä arvo 1-4</v>
      </c>
      <c r="F49" s="27"/>
      <c r="G49" s="27"/>
      <c r="H49" s="9"/>
      <c r="I49" s="29" t="str">
        <f t="shared" si="1"/>
        <v>Ei arvioitu</v>
      </c>
      <c r="J49" s="9"/>
      <c r="K49" s="29" t="str">
        <f t="shared" si="2"/>
        <v>Ei arvioitu</v>
      </c>
      <c r="L49" s="9">
        <f t="shared" si="3"/>
        <v>0</v>
      </c>
      <c r="M49" s="32" t="str">
        <f t="shared" si="4"/>
        <v>Ei arvioitu</v>
      </c>
      <c r="N49" s="9">
        <f t="shared" si="5"/>
        <v>0</v>
      </c>
      <c r="O49" s="32" t="str">
        <f t="shared" si="6"/>
        <v>Ei arvioitu</v>
      </c>
      <c r="P49" s="9">
        <f t="shared" si="7"/>
        <v>0</v>
      </c>
      <c r="Q49" s="32" t="str">
        <f t="shared" si="8"/>
        <v>Ei arvioitu</v>
      </c>
      <c r="R49" s="27"/>
      <c r="S49" s="27"/>
      <c r="T49" s="27"/>
      <c r="U49" s="27"/>
      <c r="V49" s="18"/>
      <c r="X49" s="130" t="s">
        <v>2</v>
      </c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</row>
    <row r="50" spans="1:35" ht="13.5" thickBot="1" x14ac:dyDescent="0.25">
      <c r="A50" s="24">
        <v>45</v>
      </c>
      <c r="C50" s="25"/>
      <c r="D50" s="26"/>
      <c r="E50" s="28" t="str">
        <f t="shared" si="0"/>
        <v>Täytä arvo 1-4</v>
      </c>
      <c r="F50" s="27"/>
      <c r="G50" s="27"/>
      <c r="H50" s="9"/>
      <c r="I50" s="29" t="str">
        <f t="shared" si="1"/>
        <v>Ei arvioitu</v>
      </c>
      <c r="J50" s="9"/>
      <c r="K50" s="29" t="str">
        <f t="shared" si="2"/>
        <v>Ei arvioitu</v>
      </c>
      <c r="L50" s="9">
        <f t="shared" si="3"/>
        <v>0</v>
      </c>
      <c r="M50" s="32" t="str">
        <f t="shared" si="4"/>
        <v>Ei arvioitu</v>
      </c>
      <c r="N50" s="9">
        <f t="shared" si="5"/>
        <v>0</v>
      </c>
      <c r="O50" s="32" t="str">
        <f t="shared" si="6"/>
        <v>Ei arvioitu</v>
      </c>
      <c r="P50" s="9">
        <f t="shared" si="7"/>
        <v>0</v>
      </c>
      <c r="Q50" s="32" t="str">
        <f t="shared" si="8"/>
        <v>Ei arvioitu</v>
      </c>
      <c r="R50" s="27"/>
      <c r="S50" s="27"/>
      <c r="T50" s="27"/>
      <c r="U50" s="27"/>
      <c r="V50" s="18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</row>
    <row r="51" spans="1:35" ht="13.5" thickBot="1" x14ac:dyDescent="0.25">
      <c r="A51" s="24">
        <v>46</v>
      </c>
      <c r="C51" s="25"/>
      <c r="D51" s="26"/>
      <c r="E51" s="28" t="str">
        <f t="shared" si="0"/>
        <v>Täytä arvo 1-4</v>
      </c>
      <c r="F51" s="27"/>
      <c r="G51" s="27"/>
      <c r="H51" s="9"/>
      <c r="I51" s="29" t="str">
        <f t="shared" si="1"/>
        <v>Ei arvioitu</v>
      </c>
      <c r="J51" s="9"/>
      <c r="K51" s="29" t="str">
        <f t="shared" si="2"/>
        <v>Ei arvioitu</v>
      </c>
      <c r="L51" s="9">
        <f t="shared" si="3"/>
        <v>0</v>
      </c>
      <c r="M51" s="32" t="str">
        <f t="shared" si="4"/>
        <v>Ei arvioitu</v>
      </c>
      <c r="N51" s="9">
        <f t="shared" si="5"/>
        <v>0</v>
      </c>
      <c r="O51" s="32" t="str">
        <f t="shared" si="6"/>
        <v>Ei arvioitu</v>
      </c>
      <c r="P51" s="9">
        <f t="shared" si="7"/>
        <v>0</v>
      </c>
      <c r="Q51" s="32" t="str">
        <f t="shared" si="8"/>
        <v>Ei arvioitu</v>
      </c>
      <c r="R51" s="27"/>
      <c r="S51" s="27"/>
      <c r="T51" s="27"/>
      <c r="U51" s="27"/>
      <c r="V51" s="18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</row>
    <row r="52" spans="1:35" ht="13.5" thickBot="1" x14ac:dyDescent="0.25">
      <c r="A52" s="24">
        <v>47</v>
      </c>
      <c r="C52" s="25"/>
      <c r="D52" s="26"/>
      <c r="E52" s="28" t="str">
        <f t="shared" si="0"/>
        <v>Täytä arvo 1-4</v>
      </c>
      <c r="F52" s="27"/>
      <c r="G52" s="27"/>
      <c r="H52" s="9"/>
      <c r="I52" s="29" t="str">
        <f t="shared" si="1"/>
        <v>Ei arvioitu</v>
      </c>
      <c r="J52" s="9"/>
      <c r="K52" s="29" t="str">
        <f t="shared" si="2"/>
        <v>Ei arvioitu</v>
      </c>
      <c r="L52" s="9">
        <f t="shared" si="3"/>
        <v>0</v>
      </c>
      <c r="M52" s="32" t="str">
        <f t="shared" si="4"/>
        <v>Ei arvioitu</v>
      </c>
      <c r="N52" s="9">
        <f t="shared" si="5"/>
        <v>0</v>
      </c>
      <c r="O52" s="32" t="str">
        <f t="shared" si="6"/>
        <v>Ei arvioitu</v>
      </c>
      <c r="P52" s="9">
        <f t="shared" si="7"/>
        <v>0</v>
      </c>
      <c r="Q52" s="32" t="str">
        <f t="shared" si="8"/>
        <v>Ei arvioitu</v>
      </c>
      <c r="R52" s="27"/>
      <c r="S52" s="27"/>
      <c r="T52" s="27"/>
      <c r="U52" s="27"/>
      <c r="V52" s="18"/>
      <c r="X52" s="139" t="s">
        <v>2</v>
      </c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</row>
    <row r="53" spans="1:35" ht="13.5" thickBot="1" x14ac:dyDescent="0.25">
      <c r="A53" s="24">
        <v>48</v>
      </c>
      <c r="C53" s="25"/>
      <c r="D53" s="26"/>
      <c r="E53" s="28" t="str">
        <f t="shared" si="0"/>
        <v>Täytä arvo 1-4</v>
      </c>
      <c r="F53" s="27"/>
      <c r="G53" s="27"/>
      <c r="H53" s="9"/>
      <c r="I53" s="29" t="str">
        <f t="shared" si="1"/>
        <v>Ei arvioitu</v>
      </c>
      <c r="J53" s="9"/>
      <c r="K53" s="29" t="str">
        <f t="shared" si="2"/>
        <v>Ei arvioitu</v>
      </c>
      <c r="L53" s="9">
        <f t="shared" si="3"/>
        <v>0</v>
      </c>
      <c r="M53" s="32" t="str">
        <f t="shared" si="4"/>
        <v>Ei arvioitu</v>
      </c>
      <c r="N53" s="9">
        <f t="shared" si="5"/>
        <v>0</v>
      </c>
      <c r="O53" s="32" t="str">
        <f t="shared" si="6"/>
        <v>Ei arvioitu</v>
      </c>
      <c r="P53" s="9">
        <f t="shared" si="7"/>
        <v>0</v>
      </c>
      <c r="Q53" s="32" t="str">
        <f t="shared" si="8"/>
        <v>Ei arvioitu</v>
      </c>
      <c r="R53" s="27"/>
      <c r="S53" s="27"/>
      <c r="T53" s="27"/>
      <c r="U53" s="27"/>
      <c r="V53" s="18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</row>
    <row r="54" spans="1:35" ht="13.5" thickBot="1" x14ac:dyDescent="0.25">
      <c r="A54" s="24">
        <v>49</v>
      </c>
      <c r="C54" s="25"/>
      <c r="D54" s="26"/>
      <c r="E54" s="28" t="str">
        <f t="shared" si="0"/>
        <v>Täytä arvo 1-4</v>
      </c>
      <c r="F54" s="27"/>
      <c r="G54" s="27"/>
      <c r="H54" s="9"/>
      <c r="I54" s="29" t="str">
        <f t="shared" si="1"/>
        <v>Ei arvioitu</v>
      </c>
      <c r="J54" s="9"/>
      <c r="K54" s="29" t="str">
        <f t="shared" si="2"/>
        <v>Ei arvioitu</v>
      </c>
      <c r="L54" s="9">
        <f t="shared" si="3"/>
        <v>0</v>
      </c>
      <c r="M54" s="32" t="str">
        <f t="shared" si="4"/>
        <v>Ei arvioitu</v>
      </c>
      <c r="N54" s="9">
        <f t="shared" si="5"/>
        <v>0</v>
      </c>
      <c r="O54" s="32" t="str">
        <f t="shared" si="6"/>
        <v>Ei arvioitu</v>
      </c>
      <c r="P54" s="9">
        <f t="shared" si="7"/>
        <v>0</v>
      </c>
      <c r="Q54" s="32" t="str">
        <f t="shared" si="8"/>
        <v>Ei arvioitu</v>
      </c>
      <c r="R54" s="27"/>
      <c r="S54" s="27"/>
      <c r="T54" s="27"/>
      <c r="U54" s="27"/>
      <c r="V54" s="18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</row>
    <row r="55" spans="1:35" ht="13.5" thickBot="1" x14ac:dyDescent="0.25">
      <c r="A55" s="24">
        <v>50</v>
      </c>
      <c r="C55" s="25"/>
      <c r="D55" s="26"/>
      <c r="E55" s="28" t="str">
        <f t="shared" si="0"/>
        <v>Täytä arvo 1-4</v>
      </c>
      <c r="F55" s="27"/>
      <c r="G55" s="27"/>
      <c r="H55" s="9"/>
      <c r="I55" s="29" t="str">
        <f t="shared" si="1"/>
        <v>Ei arvioitu</v>
      </c>
      <c r="J55" s="9"/>
      <c r="K55" s="29" t="str">
        <f t="shared" si="2"/>
        <v>Ei arvioitu</v>
      </c>
      <c r="L55" s="9">
        <f t="shared" si="3"/>
        <v>0</v>
      </c>
      <c r="M55" s="32" t="str">
        <f t="shared" si="4"/>
        <v>Ei arvioitu</v>
      </c>
      <c r="N55" s="9">
        <f t="shared" si="5"/>
        <v>0</v>
      </c>
      <c r="O55" s="32" t="str">
        <f t="shared" si="6"/>
        <v>Ei arvioitu</v>
      </c>
      <c r="P55" s="9">
        <f t="shared" si="7"/>
        <v>0</v>
      </c>
      <c r="Q55" s="32" t="str">
        <f t="shared" si="8"/>
        <v>Ei arvioitu</v>
      </c>
      <c r="R55" s="27"/>
      <c r="S55" s="27"/>
      <c r="T55" s="27"/>
      <c r="U55" s="27"/>
      <c r="V55" s="18"/>
      <c r="X55" s="149" t="s">
        <v>2</v>
      </c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</row>
    <row r="56" spans="1:35" ht="13.5" thickBot="1" x14ac:dyDescent="0.25">
      <c r="A56" s="24">
        <v>51</v>
      </c>
      <c r="C56" s="25"/>
      <c r="D56" s="26"/>
      <c r="E56" s="28" t="str">
        <f t="shared" si="0"/>
        <v>Täytä arvo 1-4</v>
      </c>
      <c r="F56" s="27"/>
      <c r="G56" s="27"/>
      <c r="H56" s="9"/>
      <c r="I56" s="29" t="str">
        <f t="shared" si="1"/>
        <v>Ei arvioitu</v>
      </c>
      <c r="J56" s="9"/>
      <c r="K56" s="29" t="str">
        <f t="shared" si="2"/>
        <v>Ei arvioitu</v>
      </c>
      <c r="L56" s="9">
        <f t="shared" si="3"/>
        <v>0</v>
      </c>
      <c r="M56" s="32" t="str">
        <f t="shared" si="4"/>
        <v>Ei arvioitu</v>
      </c>
      <c r="N56" s="9">
        <f t="shared" si="5"/>
        <v>0</v>
      </c>
      <c r="O56" s="32" t="str">
        <f t="shared" si="6"/>
        <v>Ei arvioitu</v>
      </c>
      <c r="P56" s="9">
        <f t="shared" si="7"/>
        <v>0</v>
      </c>
      <c r="Q56" s="32" t="str">
        <f t="shared" si="8"/>
        <v>Ei arvioitu</v>
      </c>
      <c r="R56" s="27"/>
      <c r="S56" s="27"/>
      <c r="T56" s="27"/>
      <c r="U56" s="27"/>
      <c r="V56" s="18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</row>
    <row r="57" spans="1:35" ht="13.5" thickBot="1" x14ac:dyDescent="0.25">
      <c r="A57" s="24">
        <v>52</v>
      </c>
      <c r="C57" s="25"/>
      <c r="D57" s="26"/>
      <c r="E57" s="28" t="str">
        <f t="shared" si="0"/>
        <v>Täytä arvo 1-4</v>
      </c>
      <c r="F57" s="27"/>
      <c r="G57" s="27"/>
      <c r="H57" s="9"/>
      <c r="I57" s="29" t="str">
        <f t="shared" si="1"/>
        <v>Ei arvioitu</v>
      </c>
      <c r="J57" s="9"/>
      <c r="K57" s="29" t="str">
        <f t="shared" si="2"/>
        <v>Ei arvioitu</v>
      </c>
      <c r="L57" s="9">
        <f t="shared" si="3"/>
        <v>0</v>
      </c>
      <c r="M57" s="32" t="str">
        <f t="shared" si="4"/>
        <v>Ei arvioitu</v>
      </c>
      <c r="N57" s="9">
        <f t="shared" si="5"/>
        <v>0</v>
      </c>
      <c r="O57" s="32" t="str">
        <f t="shared" si="6"/>
        <v>Ei arvioitu</v>
      </c>
      <c r="P57" s="9">
        <f t="shared" si="7"/>
        <v>0</v>
      </c>
      <c r="Q57" s="32" t="str">
        <f t="shared" si="8"/>
        <v>Ei arvioitu</v>
      </c>
      <c r="R57" s="27"/>
      <c r="S57" s="27"/>
      <c r="T57" s="27"/>
      <c r="U57" s="27"/>
      <c r="V57" s="18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</row>
    <row r="58" spans="1:35" ht="13.5" thickBot="1" x14ac:dyDescent="0.25">
      <c r="A58" s="24">
        <v>53</v>
      </c>
      <c r="C58" s="25"/>
      <c r="D58" s="26"/>
      <c r="E58" s="28" t="str">
        <f t="shared" si="0"/>
        <v>Täytä arvo 1-4</v>
      </c>
      <c r="F58" s="27"/>
      <c r="G58" s="27"/>
      <c r="H58" s="9"/>
      <c r="I58" s="29" t="str">
        <f t="shared" si="1"/>
        <v>Ei arvioitu</v>
      </c>
      <c r="J58" s="9"/>
      <c r="K58" s="29" t="str">
        <f t="shared" si="2"/>
        <v>Ei arvioitu</v>
      </c>
      <c r="L58" s="9">
        <f t="shared" si="3"/>
        <v>0</v>
      </c>
      <c r="M58" s="32" t="str">
        <f t="shared" si="4"/>
        <v>Ei arvioitu</v>
      </c>
      <c r="N58" s="9">
        <f t="shared" si="5"/>
        <v>0</v>
      </c>
      <c r="O58" s="32" t="str">
        <f t="shared" si="6"/>
        <v>Ei arvioitu</v>
      </c>
      <c r="P58" s="9">
        <f t="shared" si="7"/>
        <v>0</v>
      </c>
      <c r="Q58" s="32" t="str">
        <f t="shared" si="8"/>
        <v>Ei arvioitu</v>
      </c>
      <c r="R58" s="27"/>
      <c r="S58" s="27"/>
      <c r="T58" s="27"/>
      <c r="U58" s="27"/>
      <c r="V58" s="18"/>
      <c r="X58" s="157" t="s">
        <v>2</v>
      </c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</row>
    <row r="59" spans="1:35" ht="13.5" thickBot="1" x14ac:dyDescent="0.25">
      <c r="A59" s="24">
        <v>54</v>
      </c>
      <c r="C59" s="25"/>
      <c r="D59" s="26"/>
      <c r="E59" s="28" t="str">
        <f t="shared" si="0"/>
        <v>Täytä arvo 1-4</v>
      </c>
      <c r="F59" s="27"/>
      <c r="G59" s="27"/>
      <c r="H59" s="9"/>
      <c r="I59" s="29" t="str">
        <f t="shared" si="1"/>
        <v>Ei arvioitu</v>
      </c>
      <c r="J59" s="9"/>
      <c r="K59" s="29" t="str">
        <f t="shared" si="2"/>
        <v>Ei arvioitu</v>
      </c>
      <c r="L59" s="9">
        <f t="shared" si="3"/>
        <v>0</v>
      </c>
      <c r="M59" s="32" t="str">
        <f t="shared" si="4"/>
        <v>Ei arvioitu</v>
      </c>
      <c r="N59" s="9">
        <f t="shared" si="5"/>
        <v>0</v>
      </c>
      <c r="O59" s="32" t="str">
        <f t="shared" si="6"/>
        <v>Ei arvioitu</v>
      </c>
      <c r="P59" s="9">
        <f t="shared" si="7"/>
        <v>0</v>
      </c>
      <c r="Q59" s="32" t="str">
        <f t="shared" si="8"/>
        <v>Ei arvioitu</v>
      </c>
      <c r="R59" s="27"/>
      <c r="S59" s="27"/>
      <c r="T59" s="27"/>
      <c r="U59" s="27"/>
      <c r="V59" s="18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</row>
    <row r="60" spans="1:35" ht="13.5" thickBot="1" x14ac:dyDescent="0.25">
      <c r="A60" s="24">
        <v>55</v>
      </c>
      <c r="C60" s="25"/>
      <c r="D60" s="26"/>
      <c r="E60" s="28" t="str">
        <f t="shared" si="0"/>
        <v>Täytä arvo 1-4</v>
      </c>
      <c r="F60" s="27"/>
      <c r="G60" s="27"/>
      <c r="H60" s="9"/>
      <c r="I60" s="29" t="str">
        <f t="shared" si="1"/>
        <v>Ei arvioitu</v>
      </c>
      <c r="J60" s="9"/>
      <c r="K60" s="29" t="str">
        <f t="shared" si="2"/>
        <v>Ei arvioitu</v>
      </c>
      <c r="L60" s="9">
        <f t="shared" si="3"/>
        <v>0</v>
      </c>
      <c r="M60" s="32" t="str">
        <f t="shared" si="4"/>
        <v>Ei arvioitu</v>
      </c>
      <c r="N60" s="9">
        <f t="shared" si="5"/>
        <v>0</v>
      </c>
      <c r="O60" s="32" t="str">
        <f t="shared" si="6"/>
        <v>Ei arvioitu</v>
      </c>
      <c r="P60" s="9">
        <f t="shared" si="7"/>
        <v>0</v>
      </c>
      <c r="Q60" s="32" t="str">
        <f t="shared" si="8"/>
        <v>Ei arvioitu</v>
      </c>
      <c r="R60" s="27"/>
      <c r="S60" s="27"/>
      <c r="T60" s="27"/>
      <c r="U60" s="27"/>
      <c r="V60" s="18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</row>
    <row r="61" spans="1:35" ht="13.5" thickBot="1" x14ac:dyDescent="0.25">
      <c r="A61" s="24">
        <v>56</v>
      </c>
      <c r="C61" s="25"/>
      <c r="D61" s="26"/>
      <c r="E61" s="28" t="str">
        <f t="shared" si="0"/>
        <v>Täytä arvo 1-4</v>
      </c>
      <c r="F61" s="27"/>
      <c r="G61" s="27"/>
      <c r="H61" s="9"/>
      <c r="I61" s="29" t="str">
        <f t="shared" si="1"/>
        <v>Ei arvioitu</v>
      </c>
      <c r="J61" s="9"/>
      <c r="K61" s="29" t="str">
        <f t="shared" si="2"/>
        <v>Ei arvioitu</v>
      </c>
      <c r="L61" s="9">
        <f t="shared" si="3"/>
        <v>0</v>
      </c>
      <c r="M61" s="32" t="str">
        <f t="shared" si="4"/>
        <v>Ei arvioitu</v>
      </c>
      <c r="N61" s="9">
        <f t="shared" si="5"/>
        <v>0</v>
      </c>
      <c r="O61" s="32" t="str">
        <f t="shared" si="6"/>
        <v>Ei arvioitu</v>
      </c>
      <c r="P61" s="9">
        <f t="shared" si="7"/>
        <v>0</v>
      </c>
      <c r="Q61" s="32" t="str">
        <f t="shared" si="8"/>
        <v>Ei arvioitu</v>
      </c>
      <c r="R61" s="27"/>
      <c r="S61" s="27"/>
      <c r="T61" s="27"/>
      <c r="U61" s="27"/>
      <c r="V61" s="18"/>
      <c r="X61" s="156" t="s">
        <v>2</v>
      </c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</row>
    <row r="62" spans="1:35" ht="13.5" thickBot="1" x14ac:dyDescent="0.25">
      <c r="A62" s="24">
        <v>57</v>
      </c>
      <c r="C62" s="25"/>
      <c r="D62" s="26"/>
      <c r="E62" s="28" t="str">
        <f t="shared" si="0"/>
        <v>Täytä arvo 1-4</v>
      </c>
      <c r="F62" s="27"/>
      <c r="G62" s="27"/>
      <c r="H62" s="9"/>
      <c r="I62" s="29" t="str">
        <f t="shared" si="1"/>
        <v>Ei arvioitu</v>
      </c>
      <c r="J62" s="9"/>
      <c r="K62" s="29" t="str">
        <f t="shared" si="2"/>
        <v>Ei arvioitu</v>
      </c>
      <c r="L62" s="9">
        <f t="shared" si="3"/>
        <v>0</v>
      </c>
      <c r="M62" s="32" t="str">
        <f t="shared" si="4"/>
        <v>Ei arvioitu</v>
      </c>
      <c r="N62" s="9">
        <f t="shared" si="5"/>
        <v>0</v>
      </c>
      <c r="O62" s="32" t="str">
        <f t="shared" si="6"/>
        <v>Ei arvioitu</v>
      </c>
      <c r="P62" s="9">
        <f t="shared" si="7"/>
        <v>0</v>
      </c>
      <c r="Q62" s="32" t="str">
        <f t="shared" si="8"/>
        <v>Ei arvioitu</v>
      </c>
      <c r="R62" s="27"/>
      <c r="S62" s="27"/>
      <c r="T62" s="27"/>
      <c r="U62" s="27"/>
      <c r="V62" s="18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</row>
    <row r="63" spans="1:35" ht="13.5" thickBot="1" x14ac:dyDescent="0.25">
      <c r="A63" s="24">
        <v>58</v>
      </c>
      <c r="C63" s="25"/>
      <c r="D63" s="26"/>
      <c r="E63" s="28" t="str">
        <f t="shared" si="0"/>
        <v>Täytä arvo 1-4</v>
      </c>
      <c r="F63" s="27"/>
      <c r="G63" s="27"/>
      <c r="H63" s="9"/>
      <c r="I63" s="29" t="str">
        <f t="shared" si="1"/>
        <v>Ei arvioitu</v>
      </c>
      <c r="J63" s="9"/>
      <c r="K63" s="29" t="str">
        <f t="shared" si="2"/>
        <v>Ei arvioitu</v>
      </c>
      <c r="L63" s="9">
        <f t="shared" si="3"/>
        <v>0</v>
      </c>
      <c r="M63" s="32" t="str">
        <f t="shared" si="4"/>
        <v>Ei arvioitu</v>
      </c>
      <c r="N63" s="9">
        <f t="shared" si="5"/>
        <v>0</v>
      </c>
      <c r="O63" s="32" t="str">
        <f t="shared" si="6"/>
        <v>Ei arvioitu</v>
      </c>
      <c r="P63" s="9">
        <f t="shared" si="7"/>
        <v>0</v>
      </c>
      <c r="Q63" s="32" t="str">
        <f t="shared" si="8"/>
        <v>Ei arvioitu</v>
      </c>
      <c r="R63" s="27"/>
      <c r="S63" s="27"/>
      <c r="T63" s="27"/>
      <c r="U63" s="27"/>
      <c r="V63" s="18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</row>
    <row r="64" spans="1:35" ht="13.5" thickBot="1" x14ac:dyDescent="0.25">
      <c r="A64" s="24">
        <v>59</v>
      </c>
      <c r="C64" s="25"/>
      <c r="D64" s="26"/>
      <c r="E64" s="28" t="str">
        <f t="shared" si="0"/>
        <v>Täytä arvo 1-4</v>
      </c>
      <c r="F64" s="27"/>
      <c r="G64" s="27"/>
      <c r="H64" s="9"/>
      <c r="I64" s="29" t="str">
        <f t="shared" si="1"/>
        <v>Ei arvioitu</v>
      </c>
      <c r="J64" s="9"/>
      <c r="K64" s="29" t="str">
        <f t="shared" si="2"/>
        <v>Ei arvioitu</v>
      </c>
      <c r="L64" s="9">
        <f t="shared" si="3"/>
        <v>0</v>
      </c>
      <c r="M64" s="32" t="str">
        <f t="shared" si="4"/>
        <v>Ei arvioitu</v>
      </c>
      <c r="N64" s="9">
        <f t="shared" si="5"/>
        <v>0</v>
      </c>
      <c r="O64" s="32" t="str">
        <f t="shared" si="6"/>
        <v>Ei arvioitu</v>
      </c>
      <c r="P64" s="9">
        <f t="shared" si="7"/>
        <v>0</v>
      </c>
      <c r="Q64" s="32" t="str">
        <f t="shared" si="8"/>
        <v>Ei arvioitu</v>
      </c>
      <c r="R64" s="27"/>
      <c r="S64" s="27"/>
      <c r="T64" s="27"/>
      <c r="U64" s="27"/>
      <c r="V64" s="18"/>
      <c r="X64" s="130" t="s">
        <v>2</v>
      </c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</row>
    <row r="65" spans="1:35" ht="13.5" thickBot="1" x14ac:dyDescent="0.25">
      <c r="A65" s="24">
        <v>60</v>
      </c>
      <c r="C65" s="25"/>
      <c r="D65" s="26"/>
      <c r="E65" s="28" t="str">
        <f t="shared" si="0"/>
        <v>Täytä arvo 1-4</v>
      </c>
      <c r="F65" s="27"/>
      <c r="G65" s="27"/>
      <c r="H65" s="9"/>
      <c r="I65" s="29" t="str">
        <f t="shared" si="1"/>
        <v>Ei arvioitu</v>
      </c>
      <c r="J65" s="9"/>
      <c r="K65" s="29" t="str">
        <f t="shared" si="2"/>
        <v>Ei arvioitu</v>
      </c>
      <c r="L65" s="9">
        <f t="shared" si="3"/>
        <v>0</v>
      </c>
      <c r="M65" s="32" t="str">
        <f t="shared" si="4"/>
        <v>Ei arvioitu</v>
      </c>
      <c r="N65" s="9">
        <f t="shared" si="5"/>
        <v>0</v>
      </c>
      <c r="O65" s="32" t="str">
        <f t="shared" si="6"/>
        <v>Ei arvioitu</v>
      </c>
      <c r="P65" s="9">
        <f t="shared" si="7"/>
        <v>0</v>
      </c>
      <c r="Q65" s="32" t="str">
        <f t="shared" si="8"/>
        <v>Ei arvioitu</v>
      </c>
      <c r="R65" s="27"/>
      <c r="S65" s="27"/>
      <c r="T65" s="27"/>
      <c r="U65" s="27"/>
      <c r="V65" s="18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</row>
    <row r="66" spans="1:35" ht="13.5" thickBot="1" x14ac:dyDescent="0.25">
      <c r="A66" s="24">
        <v>61</v>
      </c>
      <c r="C66" s="25"/>
      <c r="D66" s="26"/>
      <c r="E66" s="28" t="str">
        <f t="shared" si="0"/>
        <v>Täytä arvo 1-4</v>
      </c>
      <c r="F66" s="27"/>
      <c r="G66" s="27"/>
      <c r="H66" s="9"/>
      <c r="I66" s="29" t="str">
        <f t="shared" si="1"/>
        <v>Ei arvioitu</v>
      </c>
      <c r="J66" s="9"/>
      <c r="K66" s="29" t="str">
        <f t="shared" si="2"/>
        <v>Ei arvioitu</v>
      </c>
      <c r="L66" s="9">
        <f t="shared" si="3"/>
        <v>0</v>
      </c>
      <c r="M66" s="32" t="str">
        <f t="shared" si="4"/>
        <v>Ei arvioitu</v>
      </c>
      <c r="N66" s="9">
        <f t="shared" si="5"/>
        <v>0</v>
      </c>
      <c r="O66" s="32" t="str">
        <f t="shared" si="6"/>
        <v>Ei arvioitu</v>
      </c>
      <c r="P66" s="9">
        <f t="shared" si="7"/>
        <v>0</v>
      </c>
      <c r="Q66" s="32" t="str">
        <f t="shared" si="8"/>
        <v>Ei arvioitu</v>
      </c>
      <c r="R66" s="27"/>
      <c r="S66" s="27"/>
      <c r="T66" s="27"/>
      <c r="U66" s="27"/>
      <c r="V66" s="18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</row>
    <row r="67" spans="1:35" ht="13.5" thickBot="1" x14ac:dyDescent="0.25">
      <c r="A67" s="24">
        <v>62</v>
      </c>
      <c r="C67" s="25"/>
      <c r="D67" s="26"/>
      <c r="E67" s="28" t="str">
        <f t="shared" si="0"/>
        <v>Täytä arvo 1-4</v>
      </c>
      <c r="F67" s="27"/>
      <c r="G67" s="27"/>
      <c r="H67" s="9"/>
      <c r="I67" s="29" t="str">
        <f t="shared" si="1"/>
        <v>Ei arvioitu</v>
      </c>
      <c r="J67" s="9"/>
      <c r="K67" s="29" t="str">
        <f t="shared" si="2"/>
        <v>Ei arvioitu</v>
      </c>
      <c r="L67" s="9">
        <f t="shared" si="3"/>
        <v>0</v>
      </c>
      <c r="M67" s="32" t="str">
        <f t="shared" si="4"/>
        <v>Ei arvioitu</v>
      </c>
      <c r="N67" s="9">
        <f t="shared" si="5"/>
        <v>0</v>
      </c>
      <c r="O67" s="32" t="str">
        <f t="shared" si="6"/>
        <v>Ei arvioitu</v>
      </c>
      <c r="P67" s="9">
        <f t="shared" si="7"/>
        <v>0</v>
      </c>
      <c r="Q67" s="32" t="str">
        <f t="shared" si="8"/>
        <v>Ei arvioitu</v>
      </c>
      <c r="R67" s="27"/>
      <c r="S67" s="27"/>
      <c r="T67" s="27"/>
      <c r="U67" s="27"/>
      <c r="V67" s="18"/>
      <c r="X67" s="139" t="s">
        <v>2</v>
      </c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</row>
    <row r="68" spans="1:35" ht="13.5" thickBot="1" x14ac:dyDescent="0.25">
      <c r="A68" s="24">
        <v>63</v>
      </c>
      <c r="C68" s="25"/>
      <c r="D68" s="26"/>
      <c r="E68" s="28" t="str">
        <f t="shared" si="0"/>
        <v>Täytä arvo 1-4</v>
      </c>
      <c r="F68" s="27"/>
      <c r="G68" s="27"/>
      <c r="H68" s="9"/>
      <c r="I68" s="29" t="str">
        <f t="shared" si="1"/>
        <v>Ei arvioitu</v>
      </c>
      <c r="J68" s="9"/>
      <c r="K68" s="29" t="str">
        <f t="shared" si="2"/>
        <v>Ei arvioitu</v>
      </c>
      <c r="L68" s="9">
        <f t="shared" si="3"/>
        <v>0</v>
      </c>
      <c r="M68" s="32" t="str">
        <f t="shared" si="4"/>
        <v>Ei arvioitu</v>
      </c>
      <c r="N68" s="9">
        <f t="shared" si="5"/>
        <v>0</v>
      </c>
      <c r="O68" s="32" t="str">
        <f t="shared" si="6"/>
        <v>Ei arvioitu</v>
      </c>
      <c r="P68" s="9">
        <f t="shared" si="7"/>
        <v>0</v>
      </c>
      <c r="Q68" s="32" t="str">
        <f t="shared" si="8"/>
        <v>Ei arvioitu</v>
      </c>
      <c r="R68" s="27"/>
      <c r="S68" s="27"/>
      <c r="T68" s="27"/>
      <c r="U68" s="27"/>
      <c r="V68" s="18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</row>
    <row r="69" spans="1:35" ht="13.5" thickBot="1" x14ac:dyDescent="0.25">
      <c r="A69" s="24">
        <v>64</v>
      </c>
      <c r="C69" s="25"/>
      <c r="D69" s="26"/>
      <c r="E69" s="28" t="str">
        <f t="shared" si="0"/>
        <v>Täytä arvo 1-4</v>
      </c>
      <c r="F69" s="27"/>
      <c r="G69" s="27"/>
      <c r="H69" s="9"/>
      <c r="I69" s="29" t="str">
        <f t="shared" si="1"/>
        <v>Ei arvioitu</v>
      </c>
      <c r="J69" s="9"/>
      <c r="K69" s="29" t="str">
        <f t="shared" si="2"/>
        <v>Ei arvioitu</v>
      </c>
      <c r="L69" s="9">
        <f t="shared" si="3"/>
        <v>0</v>
      </c>
      <c r="M69" s="32" t="str">
        <f t="shared" si="4"/>
        <v>Ei arvioitu</v>
      </c>
      <c r="N69" s="9">
        <f t="shared" si="5"/>
        <v>0</v>
      </c>
      <c r="O69" s="32" t="str">
        <f t="shared" si="6"/>
        <v>Ei arvioitu</v>
      </c>
      <c r="P69" s="9">
        <f t="shared" si="7"/>
        <v>0</v>
      </c>
      <c r="Q69" s="32" t="str">
        <f t="shared" si="8"/>
        <v>Ei arvioitu</v>
      </c>
      <c r="R69" s="27"/>
      <c r="S69" s="27"/>
      <c r="T69" s="27"/>
      <c r="U69" s="27"/>
      <c r="V69" s="18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</row>
    <row r="70" spans="1:35" ht="13.5" thickBot="1" x14ac:dyDescent="0.25">
      <c r="A70" s="24">
        <v>65</v>
      </c>
      <c r="C70" s="25"/>
      <c r="D70" s="26"/>
      <c r="E70" s="28" t="str">
        <f t="shared" si="0"/>
        <v>Täytä arvo 1-4</v>
      </c>
      <c r="F70" s="27"/>
      <c r="G70" s="27"/>
      <c r="H70" s="9"/>
      <c r="I70" s="29" t="str">
        <f t="shared" si="1"/>
        <v>Ei arvioitu</v>
      </c>
      <c r="J70" s="9"/>
      <c r="K70" s="29" t="str">
        <f t="shared" si="2"/>
        <v>Ei arvioitu</v>
      </c>
      <c r="L70" s="9">
        <f t="shared" si="3"/>
        <v>0</v>
      </c>
      <c r="M70" s="32" t="str">
        <f t="shared" si="4"/>
        <v>Ei arvioitu</v>
      </c>
      <c r="N70" s="9">
        <f t="shared" si="5"/>
        <v>0</v>
      </c>
      <c r="O70" s="32" t="str">
        <f t="shared" si="6"/>
        <v>Ei arvioitu</v>
      </c>
      <c r="P70" s="9">
        <f t="shared" si="7"/>
        <v>0</v>
      </c>
      <c r="Q70" s="32" t="str">
        <f t="shared" si="8"/>
        <v>Ei arvioitu</v>
      </c>
      <c r="R70" s="27"/>
      <c r="S70" s="27"/>
      <c r="T70" s="27"/>
      <c r="U70" s="27"/>
      <c r="V70" s="18"/>
      <c r="X70" s="149" t="s">
        <v>2</v>
      </c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</row>
    <row r="71" spans="1:35" ht="13.5" thickBot="1" x14ac:dyDescent="0.25">
      <c r="A71" s="24">
        <v>66</v>
      </c>
      <c r="C71" s="25"/>
      <c r="D71" s="26"/>
      <c r="E71" s="28" t="str">
        <f t="shared" ref="E71:E105" si="9">IF(D71=1,"Strateginen",IF(D71=2,"Operatiivinen",IF(D71=3,"Taloudellinen",IF(D71=4,"Vahinko","Täytä arvo 1-4"))))</f>
        <v>Täytä arvo 1-4</v>
      </c>
      <c r="F71" s="27"/>
      <c r="G71" s="27"/>
      <c r="H71" s="9"/>
      <c r="I71" s="29" t="str">
        <f t="shared" ref="I71:I105" si="10">IF(H71=0,"Ei arvioitu",IF(H71=1,"Epätodennäköinen",IF(H71=2,"Mahdollinen",IF(H71=3,"Todennäköinen",IF(H71=4,"Lähes varma","Täytä arvo 1-4")))))</f>
        <v>Ei arvioitu</v>
      </c>
      <c r="J71" s="9"/>
      <c r="K71" s="29" t="str">
        <f t="shared" ref="K71:K105" si="11">IF(J71=0,"Ei arvioitu",IF(J71=1,"Vähäinen",IF(J71=2,"Kohtalainen",IF(J71=3,"Merkittävä",IF(J71=4,"Kriittinen","Täytä arvo 1-4")))))</f>
        <v>Ei arvioitu</v>
      </c>
      <c r="L71" s="9">
        <f t="shared" ref="L71:L105" si="12">H71*J71</f>
        <v>0</v>
      </c>
      <c r="M71" s="32" t="str">
        <f t="shared" ref="M71:M105" si="13">IF(L71=0,"Ei arvioitu",IF(L71&lt;3,"Ei riskiä",IF(L71&lt;5.9,"Huomioitava riski",IF(L71&lt;8.9,"Merkittävä riski",IF(L71&gt;8.9,"Sietämätön riski","Täytä arvo 1-4")))))</f>
        <v>Ei arvioitu</v>
      </c>
      <c r="N71" s="9">
        <f t="shared" ref="N71:N105" si="14">IF(L71=0,0,IF(L71&lt;3,1,IF(L71&lt;5.9,2,IF(L71&lt;8.9,3,IF(L71&gt;8.9,4,"Täytä arvo 1-4")))))</f>
        <v>0</v>
      </c>
      <c r="O71" s="32" t="str">
        <f t="shared" ref="O71:O105" si="15">IF(N71=0,"Ei arvioitu",IF(N71&lt;3,"Ei riskiä",IF(N71&lt;5.9,"Huomioitava riski",IF(N71&lt;8.9,"Merkittävä riski",IF(N71&gt;8.9,"Sietämätön riski","Täytä arvo 1-4")))))</f>
        <v>Ei arvioitu</v>
      </c>
      <c r="P71" s="9">
        <f t="shared" ref="P71:P105" si="16">N71</f>
        <v>0</v>
      </c>
      <c r="Q71" s="32" t="str">
        <f t="shared" ref="Q71:Q105" si="17">IF(P71=0,"Ei arvioitu",IF(P71=1,"Ei vaadi akuutteja toimenpiteitä",IF(P71=2,"Seurattava riskin kehittymistä",IF(P71=3,"Luotava suunnitelma pienentämiseksi",IF(P71=4,"Vaatii välittömiä toimenpiteitä","Täytä arvo 1-4")))))</f>
        <v>Ei arvioitu</v>
      </c>
      <c r="R71" s="27"/>
      <c r="S71" s="27"/>
      <c r="T71" s="27"/>
      <c r="U71" s="27"/>
      <c r="V71" s="18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</row>
    <row r="72" spans="1:35" ht="13.5" thickBot="1" x14ac:dyDescent="0.25">
      <c r="A72" s="24">
        <v>67</v>
      </c>
      <c r="C72" s="25"/>
      <c r="D72" s="26"/>
      <c r="E72" s="28" t="str">
        <f t="shared" si="9"/>
        <v>Täytä arvo 1-4</v>
      </c>
      <c r="F72" s="27"/>
      <c r="G72" s="27"/>
      <c r="H72" s="9"/>
      <c r="I72" s="29" t="str">
        <f t="shared" si="10"/>
        <v>Ei arvioitu</v>
      </c>
      <c r="J72" s="9"/>
      <c r="K72" s="29" t="str">
        <f t="shared" si="11"/>
        <v>Ei arvioitu</v>
      </c>
      <c r="L72" s="9">
        <f t="shared" si="12"/>
        <v>0</v>
      </c>
      <c r="M72" s="32" t="str">
        <f t="shared" si="13"/>
        <v>Ei arvioitu</v>
      </c>
      <c r="N72" s="9">
        <f t="shared" si="14"/>
        <v>0</v>
      </c>
      <c r="O72" s="32" t="str">
        <f t="shared" si="15"/>
        <v>Ei arvioitu</v>
      </c>
      <c r="P72" s="9">
        <f t="shared" si="16"/>
        <v>0</v>
      </c>
      <c r="Q72" s="32" t="str">
        <f t="shared" si="17"/>
        <v>Ei arvioitu</v>
      </c>
      <c r="R72" s="27"/>
      <c r="S72" s="27"/>
      <c r="T72" s="27"/>
      <c r="U72" s="27"/>
      <c r="V72" s="18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</row>
    <row r="73" spans="1:35" ht="13.5" thickBot="1" x14ac:dyDescent="0.25">
      <c r="A73" s="24">
        <v>68</v>
      </c>
      <c r="C73" s="25"/>
      <c r="D73" s="26"/>
      <c r="E73" s="28" t="str">
        <f t="shared" si="9"/>
        <v>Täytä arvo 1-4</v>
      </c>
      <c r="F73" s="27"/>
      <c r="G73" s="27"/>
      <c r="H73" s="9"/>
      <c r="I73" s="29" t="str">
        <f t="shared" si="10"/>
        <v>Ei arvioitu</v>
      </c>
      <c r="J73" s="9"/>
      <c r="K73" s="29" t="str">
        <f t="shared" si="11"/>
        <v>Ei arvioitu</v>
      </c>
      <c r="L73" s="9">
        <f t="shared" si="12"/>
        <v>0</v>
      </c>
      <c r="M73" s="32" t="str">
        <f t="shared" si="13"/>
        <v>Ei arvioitu</v>
      </c>
      <c r="N73" s="9">
        <f t="shared" si="14"/>
        <v>0</v>
      </c>
      <c r="O73" s="32" t="str">
        <f t="shared" si="15"/>
        <v>Ei arvioitu</v>
      </c>
      <c r="P73" s="9">
        <f t="shared" si="16"/>
        <v>0</v>
      </c>
      <c r="Q73" s="32" t="str">
        <f t="shared" si="17"/>
        <v>Ei arvioitu</v>
      </c>
      <c r="R73" s="27"/>
      <c r="S73" s="27"/>
      <c r="T73" s="27"/>
      <c r="U73" s="27"/>
      <c r="V73" s="18"/>
      <c r="X73" s="157" t="s">
        <v>2</v>
      </c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</row>
    <row r="74" spans="1:35" ht="13.5" thickBot="1" x14ac:dyDescent="0.25">
      <c r="A74" s="24">
        <v>69</v>
      </c>
      <c r="C74" s="25"/>
      <c r="D74" s="26"/>
      <c r="E74" s="28" t="str">
        <f t="shared" si="9"/>
        <v>Täytä arvo 1-4</v>
      </c>
      <c r="F74" s="27"/>
      <c r="G74" s="27"/>
      <c r="H74" s="9"/>
      <c r="I74" s="29" t="str">
        <f t="shared" si="10"/>
        <v>Ei arvioitu</v>
      </c>
      <c r="J74" s="9"/>
      <c r="K74" s="29" t="str">
        <f t="shared" si="11"/>
        <v>Ei arvioitu</v>
      </c>
      <c r="L74" s="9">
        <f t="shared" si="12"/>
        <v>0</v>
      </c>
      <c r="M74" s="32" t="str">
        <f t="shared" si="13"/>
        <v>Ei arvioitu</v>
      </c>
      <c r="N74" s="9">
        <f t="shared" si="14"/>
        <v>0</v>
      </c>
      <c r="O74" s="32" t="str">
        <f t="shared" si="15"/>
        <v>Ei arvioitu</v>
      </c>
      <c r="P74" s="9">
        <f t="shared" si="16"/>
        <v>0</v>
      </c>
      <c r="Q74" s="32" t="str">
        <f t="shared" si="17"/>
        <v>Ei arvioitu</v>
      </c>
      <c r="R74" s="27"/>
      <c r="S74" s="27"/>
      <c r="T74" s="27"/>
      <c r="U74" s="27"/>
      <c r="V74" s="18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</row>
    <row r="75" spans="1:35" ht="13.5" thickBot="1" x14ac:dyDescent="0.25">
      <c r="A75" s="24">
        <v>70</v>
      </c>
      <c r="C75" s="25"/>
      <c r="D75" s="26"/>
      <c r="E75" s="28" t="str">
        <f t="shared" si="9"/>
        <v>Täytä arvo 1-4</v>
      </c>
      <c r="F75" s="27"/>
      <c r="G75" s="27"/>
      <c r="H75" s="9"/>
      <c r="I75" s="29" t="str">
        <f t="shared" si="10"/>
        <v>Ei arvioitu</v>
      </c>
      <c r="J75" s="9"/>
      <c r="K75" s="29" t="str">
        <f t="shared" si="11"/>
        <v>Ei arvioitu</v>
      </c>
      <c r="L75" s="9">
        <f t="shared" si="12"/>
        <v>0</v>
      </c>
      <c r="M75" s="32" t="str">
        <f t="shared" si="13"/>
        <v>Ei arvioitu</v>
      </c>
      <c r="N75" s="9">
        <f t="shared" si="14"/>
        <v>0</v>
      </c>
      <c r="O75" s="32" t="str">
        <f t="shared" si="15"/>
        <v>Ei arvioitu</v>
      </c>
      <c r="P75" s="9">
        <f t="shared" si="16"/>
        <v>0</v>
      </c>
      <c r="Q75" s="32" t="str">
        <f t="shared" si="17"/>
        <v>Ei arvioitu</v>
      </c>
      <c r="R75" s="27"/>
      <c r="S75" s="27"/>
      <c r="T75" s="27"/>
      <c r="U75" s="27"/>
      <c r="V75" s="18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</row>
    <row r="76" spans="1:35" ht="13.5" thickBot="1" x14ac:dyDescent="0.25">
      <c r="A76" s="24">
        <v>71</v>
      </c>
      <c r="C76" s="25"/>
      <c r="D76" s="26"/>
      <c r="E76" s="28" t="str">
        <f t="shared" si="9"/>
        <v>Täytä arvo 1-4</v>
      </c>
      <c r="F76" s="27"/>
      <c r="G76" s="27"/>
      <c r="H76" s="9"/>
      <c r="I76" s="29" t="str">
        <f t="shared" si="10"/>
        <v>Ei arvioitu</v>
      </c>
      <c r="J76" s="9"/>
      <c r="K76" s="29" t="str">
        <f t="shared" si="11"/>
        <v>Ei arvioitu</v>
      </c>
      <c r="L76" s="9">
        <f t="shared" si="12"/>
        <v>0</v>
      </c>
      <c r="M76" s="32" t="str">
        <f t="shared" si="13"/>
        <v>Ei arvioitu</v>
      </c>
      <c r="N76" s="9">
        <f t="shared" si="14"/>
        <v>0</v>
      </c>
      <c r="O76" s="32" t="str">
        <f t="shared" si="15"/>
        <v>Ei arvioitu</v>
      </c>
      <c r="P76" s="9">
        <f t="shared" si="16"/>
        <v>0</v>
      </c>
      <c r="Q76" s="32" t="str">
        <f t="shared" si="17"/>
        <v>Ei arvioitu</v>
      </c>
      <c r="R76" s="27"/>
      <c r="S76" s="27"/>
      <c r="T76" s="27"/>
      <c r="U76" s="27"/>
      <c r="V76" s="18"/>
      <c r="X76" s="156" t="s">
        <v>2</v>
      </c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</row>
    <row r="77" spans="1:35" ht="13.5" thickBot="1" x14ac:dyDescent="0.25">
      <c r="A77" s="24">
        <v>72</v>
      </c>
      <c r="C77" s="25"/>
      <c r="D77" s="26"/>
      <c r="E77" s="28" t="str">
        <f t="shared" si="9"/>
        <v>Täytä arvo 1-4</v>
      </c>
      <c r="F77" s="27"/>
      <c r="G77" s="27"/>
      <c r="H77" s="9"/>
      <c r="I77" s="29" t="str">
        <f t="shared" si="10"/>
        <v>Ei arvioitu</v>
      </c>
      <c r="J77" s="9"/>
      <c r="K77" s="29" t="str">
        <f t="shared" si="11"/>
        <v>Ei arvioitu</v>
      </c>
      <c r="L77" s="9">
        <f t="shared" si="12"/>
        <v>0</v>
      </c>
      <c r="M77" s="32" t="str">
        <f t="shared" si="13"/>
        <v>Ei arvioitu</v>
      </c>
      <c r="N77" s="9">
        <f t="shared" si="14"/>
        <v>0</v>
      </c>
      <c r="O77" s="32" t="str">
        <f t="shared" si="15"/>
        <v>Ei arvioitu</v>
      </c>
      <c r="P77" s="9">
        <f t="shared" si="16"/>
        <v>0</v>
      </c>
      <c r="Q77" s="32" t="str">
        <f t="shared" si="17"/>
        <v>Ei arvioitu</v>
      </c>
      <c r="R77" s="27"/>
      <c r="S77" s="27"/>
      <c r="T77" s="27"/>
      <c r="U77" s="27"/>
      <c r="V77" s="18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</row>
    <row r="78" spans="1:35" ht="13.5" thickBot="1" x14ac:dyDescent="0.25">
      <c r="A78" s="24">
        <v>73</v>
      </c>
      <c r="C78" s="25"/>
      <c r="D78" s="26"/>
      <c r="E78" s="28" t="str">
        <f t="shared" si="9"/>
        <v>Täytä arvo 1-4</v>
      </c>
      <c r="F78" s="27"/>
      <c r="G78" s="27"/>
      <c r="H78" s="9"/>
      <c r="I78" s="29" t="str">
        <f t="shared" si="10"/>
        <v>Ei arvioitu</v>
      </c>
      <c r="J78" s="9"/>
      <c r="K78" s="29" t="str">
        <f t="shared" si="11"/>
        <v>Ei arvioitu</v>
      </c>
      <c r="L78" s="9">
        <f t="shared" si="12"/>
        <v>0</v>
      </c>
      <c r="M78" s="32" t="str">
        <f t="shared" si="13"/>
        <v>Ei arvioitu</v>
      </c>
      <c r="N78" s="9">
        <f t="shared" si="14"/>
        <v>0</v>
      </c>
      <c r="O78" s="32" t="str">
        <f t="shared" si="15"/>
        <v>Ei arvioitu</v>
      </c>
      <c r="P78" s="9">
        <f t="shared" si="16"/>
        <v>0</v>
      </c>
      <c r="Q78" s="32" t="str">
        <f t="shared" si="17"/>
        <v>Ei arvioitu</v>
      </c>
      <c r="R78" s="27"/>
      <c r="S78" s="27"/>
      <c r="T78" s="27"/>
      <c r="U78" s="27"/>
      <c r="V78" s="18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</row>
    <row r="79" spans="1:35" ht="13.5" thickBot="1" x14ac:dyDescent="0.25">
      <c r="A79" s="24">
        <v>74</v>
      </c>
      <c r="C79" s="25"/>
      <c r="D79" s="26"/>
      <c r="E79" s="28" t="str">
        <f t="shared" si="9"/>
        <v>Täytä arvo 1-4</v>
      </c>
      <c r="F79" s="27"/>
      <c r="G79" s="27"/>
      <c r="H79" s="9"/>
      <c r="I79" s="29" t="str">
        <f t="shared" si="10"/>
        <v>Ei arvioitu</v>
      </c>
      <c r="J79" s="9"/>
      <c r="K79" s="29" t="str">
        <f t="shared" si="11"/>
        <v>Ei arvioitu</v>
      </c>
      <c r="L79" s="9">
        <f t="shared" si="12"/>
        <v>0</v>
      </c>
      <c r="M79" s="32" t="str">
        <f t="shared" si="13"/>
        <v>Ei arvioitu</v>
      </c>
      <c r="N79" s="9">
        <f t="shared" si="14"/>
        <v>0</v>
      </c>
      <c r="O79" s="32" t="str">
        <f t="shared" si="15"/>
        <v>Ei arvioitu</v>
      </c>
      <c r="P79" s="9">
        <f t="shared" si="16"/>
        <v>0</v>
      </c>
      <c r="Q79" s="32" t="str">
        <f t="shared" si="17"/>
        <v>Ei arvioitu</v>
      </c>
      <c r="R79" s="27"/>
      <c r="S79" s="27"/>
      <c r="T79" s="27"/>
      <c r="U79" s="27"/>
      <c r="V79" s="18"/>
      <c r="X79" s="130" t="s">
        <v>2</v>
      </c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</row>
    <row r="80" spans="1:35" ht="13.5" thickBot="1" x14ac:dyDescent="0.25">
      <c r="A80" s="24">
        <v>75</v>
      </c>
      <c r="C80" s="25"/>
      <c r="D80" s="26"/>
      <c r="E80" s="28" t="str">
        <f t="shared" si="9"/>
        <v>Täytä arvo 1-4</v>
      </c>
      <c r="F80" s="27"/>
      <c r="G80" s="27"/>
      <c r="H80" s="9"/>
      <c r="I80" s="29" t="str">
        <f t="shared" si="10"/>
        <v>Ei arvioitu</v>
      </c>
      <c r="J80" s="9"/>
      <c r="K80" s="29" t="str">
        <f t="shared" si="11"/>
        <v>Ei arvioitu</v>
      </c>
      <c r="L80" s="9">
        <f t="shared" si="12"/>
        <v>0</v>
      </c>
      <c r="M80" s="32" t="str">
        <f t="shared" si="13"/>
        <v>Ei arvioitu</v>
      </c>
      <c r="N80" s="9">
        <f t="shared" si="14"/>
        <v>0</v>
      </c>
      <c r="O80" s="32" t="str">
        <f t="shared" si="15"/>
        <v>Ei arvioitu</v>
      </c>
      <c r="P80" s="9">
        <f t="shared" si="16"/>
        <v>0</v>
      </c>
      <c r="Q80" s="32" t="str">
        <f t="shared" si="17"/>
        <v>Ei arvioitu</v>
      </c>
      <c r="R80" s="27"/>
      <c r="S80" s="27"/>
      <c r="T80" s="27"/>
      <c r="U80" s="27"/>
      <c r="V80" s="18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</row>
    <row r="81" spans="1:35" ht="13.5" thickBot="1" x14ac:dyDescent="0.25">
      <c r="A81" s="24">
        <v>76</v>
      </c>
      <c r="C81" s="25"/>
      <c r="D81" s="26"/>
      <c r="E81" s="28" t="str">
        <f t="shared" si="9"/>
        <v>Täytä arvo 1-4</v>
      </c>
      <c r="F81" s="27"/>
      <c r="G81" s="27"/>
      <c r="H81" s="9"/>
      <c r="I81" s="29" t="str">
        <f t="shared" si="10"/>
        <v>Ei arvioitu</v>
      </c>
      <c r="J81" s="9"/>
      <c r="K81" s="29" t="str">
        <f t="shared" si="11"/>
        <v>Ei arvioitu</v>
      </c>
      <c r="L81" s="9">
        <f t="shared" si="12"/>
        <v>0</v>
      </c>
      <c r="M81" s="32" t="str">
        <f t="shared" si="13"/>
        <v>Ei arvioitu</v>
      </c>
      <c r="N81" s="9">
        <f t="shared" si="14"/>
        <v>0</v>
      </c>
      <c r="O81" s="32" t="str">
        <f t="shared" si="15"/>
        <v>Ei arvioitu</v>
      </c>
      <c r="P81" s="9">
        <f t="shared" si="16"/>
        <v>0</v>
      </c>
      <c r="Q81" s="32" t="str">
        <f t="shared" si="17"/>
        <v>Ei arvioitu</v>
      </c>
      <c r="R81" s="27"/>
      <c r="S81" s="27"/>
      <c r="T81" s="27"/>
      <c r="U81" s="27"/>
      <c r="V81" s="18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</row>
    <row r="82" spans="1:35" ht="13.5" thickBot="1" x14ac:dyDescent="0.25">
      <c r="A82" s="24">
        <v>77</v>
      </c>
      <c r="C82" s="25"/>
      <c r="D82" s="26"/>
      <c r="E82" s="28" t="str">
        <f t="shared" si="9"/>
        <v>Täytä arvo 1-4</v>
      </c>
      <c r="F82" s="27"/>
      <c r="G82" s="27"/>
      <c r="H82" s="9"/>
      <c r="I82" s="29" t="str">
        <f t="shared" si="10"/>
        <v>Ei arvioitu</v>
      </c>
      <c r="J82" s="9"/>
      <c r="K82" s="29" t="str">
        <f t="shared" si="11"/>
        <v>Ei arvioitu</v>
      </c>
      <c r="L82" s="9">
        <f t="shared" si="12"/>
        <v>0</v>
      </c>
      <c r="M82" s="32" t="str">
        <f t="shared" si="13"/>
        <v>Ei arvioitu</v>
      </c>
      <c r="N82" s="9">
        <f t="shared" si="14"/>
        <v>0</v>
      </c>
      <c r="O82" s="32" t="str">
        <f t="shared" si="15"/>
        <v>Ei arvioitu</v>
      </c>
      <c r="P82" s="9">
        <f t="shared" si="16"/>
        <v>0</v>
      </c>
      <c r="Q82" s="32" t="str">
        <f t="shared" si="17"/>
        <v>Ei arvioitu</v>
      </c>
      <c r="R82" s="27"/>
      <c r="S82" s="27"/>
      <c r="T82" s="27"/>
      <c r="U82" s="27"/>
      <c r="V82" s="18"/>
      <c r="X82" s="139" t="s">
        <v>2</v>
      </c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</row>
    <row r="83" spans="1:35" ht="13.5" thickBot="1" x14ac:dyDescent="0.25">
      <c r="A83" s="24">
        <v>78</v>
      </c>
      <c r="C83" s="25"/>
      <c r="D83" s="26"/>
      <c r="E83" s="28" t="str">
        <f t="shared" si="9"/>
        <v>Täytä arvo 1-4</v>
      </c>
      <c r="F83" s="27"/>
      <c r="G83" s="27"/>
      <c r="H83" s="9"/>
      <c r="I83" s="29" t="str">
        <f t="shared" si="10"/>
        <v>Ei arvioitu</v>
      </c>
      <c r="J83" s="9"/>
      <c r="K83" s="29" t="str">
        <f t="shared" si="11"/>
        <v>Ei arvioitu</v>
      </c>
      <c r="L83" s="9">
        <f t="shared" si="12"/>
        <v>0</v>
      </c>
      <c r="M83" s="32" t="str">
        <f t="shared" si="13"/>
        <v>Ei arvioitu</v>
      </c>
      <c r="N83" s="9">
        <f t="shared" si="14"/>
        <v>0</v>
      </c>
      <c r="O83" s="32" t="str">
        <f t="shared" si="15"/>
        <v>Ei arvioitu</v>
      </c>
      <c r="P83" s="9">
        <f t="shared" si="16"/>
        <v>0</v>
      </c>
      <c r="Q83" s="32" t="str">
        <f t="shared" si="17"/>
        <v>Ei arvioitu</v>
      </c>
      <c r="R83" s="27"/>
      <c r="S83" s="27"/>
      <c r="T83" s="27"/>
      <c r="U83" s="27"/>
      <c r="V83" s="18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</row>
    <row r="84" spans="1:35" ht="13.5" thickBot="1" x14ac:dyDescent="0.25">
      <c r="A84" s="24">
        <v>79</v>
      </c>
      <c r="C84" s="25"/>
      <c r="D84" s="26"/>
      <c r="E84" s="28" t="str">
        <f t="shared" si="9"/>
        <v>Täytä arvo 1-4</v>
      </c>
      <c r="F84" s="27"/>
      <c r="G84" s="27"/>
      <c r="H84" s="9"/>
      <c r="I84" s="29" t="str">
        <f t="shared" si="10"/>
        <v>Ei arvioitu</v>
      </c>
      <c r="J84" s="9"/>
      <c r="K84" s="29" t="str">
        <f t="shared" si="11"/>
        <v>Ei arvioitu</v>
      </c>
      <c r="L84" s="9">
        <f t="shared" si="12"/>
        <v>0</v>
      </c>
      <c r="M84" s="32" t="str">
        <f t="shared" si="13"/>
        <v>Ei arvioitu</v>
      </c>
      <c r="N84" s="9">
        <f t="shared" si="14"/>
        <v>0</v>
      </c>
      <c r="O84" s="32" t="str">
        <f t="shared" si="15"/>
        <v>Ei arvioitu</v>
      </c>
      <c r="P84" s="9">
        <f t="shared" si="16"/>
        <v>0</v>
      </c>
      <c r="Q84" s="32" t="str">
        <f t="shared" si="17"/>
        <v>Ei arvioitu</v>
      </c>
      <c r="R84" s="27"/>
      <c r="S84" s="27"/>
      <c r="T84" s="27"/>
      <c r="U84" s="27"/>
      <c r="V84" s="18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</row>
    <row r="85" spans="1:35" ht="13.5" thickBot="1" x14ac:dyDescent="0.25">
      <c r="A85" s="24">
        <v>80</v>
      </c>
      <c r="C85" s="25"/>
      <c r="D85" s="26"/>
      <c r="E85" s="28" t="str">
        <f t="shared" si="9"/>
        <v>Täytä arvo 1-4</v>
      </c>
      <c r="F85" s="27"/>
      <c r="G85" s="27"/>
      <c r="H85" s="9"/>
      <c r="I85" s="29" t="str">
        <f t="shared" si="10"/>
        <v>Ei arvioitu</v>
      </c>
      <c r="J85" s="9"/>
      <c r="K85" s="29" t="str">
        <f t="shared" si="11"/>
        <v>Ei arvioitu</v>
      </c>
      <c r="L85" s="9">
        <f t="shared" si="12"/>
        <v>0</v>
      </c>
      <c r="M85" s="32" t="str">
        <f t="shared" si="13"/>
        <v>Ei arvioitu</v>
      </c>
      <c r="N85" s="9">
        <f t="shared" si="14"/>
        <v>0</v>
      </c>
      <c r="O85" s="32" t="str">
        <f t="shared" si="15"/>
        <v>Ei arvioitu</v>
      </c>
      <c r="P85" s="9">
        <f t="shared" si="16"/>
        <v>0</v>
      </c>
      <c r="Q85" s="32" t="str">
        <f t="shared" si="17"/>
        <v>Ei arvioitu</v>
      </c>
      <c r="R85" s="27"/>
      <c r="S85" s="27"/>
      <c r="T85" s="27"/>
      <c r="U85" s="27"/>
      <c r="V85" s="18"/>
      <c r="X85" s="149" t="s">
        <v>2</v>
      </c>
      <c r="Y85" s="149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</row>
    <row r="86" spans="1:35" ht="13.5" thickBot="1" x14ac:dyDescent="0.25">
      <c r="A86" s="24">
        <v>81</v>
      </c>
      <c r="C86" s="25"/>
      <c r="D86" s="26"/>
      <c r="E86" s="28" t="str">
        <f t="shared" si="9"/>
        <v>Täytä arvo 1-4</v>
      </c>
      <c r="F86" s="27"/>
      <c r="G86" s="27"/>
      <c r="H86" s="9"/>
      <c r="I86" s="29" t="str">
        <f t="shared" si="10"/>
        <v>Ei arvioitu</v>
      </c>
      <c r="J86" s="9"/>
      <c r="K86" s="29" t="str">
        <f t="shared" si="11"/>
        <v>Ei arvioitu</v>
      </c>
      <c r="L86" s="9">
        <f t="shared" si="12"/>
        <v>0</v>
      </c>
      <c r="M86" s="32" t="str">
        <f t="shared" si="13"/>
        <v>Ei arvioitu</v>
      </c>
      <c r="N86" s="9">
        <f t="shared" si="14"/>
        <v>0</v>
      </c>
      <c r="O86" s="32" t="str">
        <f t="shared" si="15"/>
        <v>Ei arvioitu</v>
      </c>
      <c r="P86" s="9">
        <f t="shared" si="16"/>
        <v>0</v>
      </c>
      <c r="Q86" s="32" t="str">
        <f t="shared" si="17"/>
        <v>Ei arvioitu</v>
      </c>
      <c r="R86" s="27"/>
      <c r="S86" s="27"/>
      <c r="T86" s="27"/>
      <c r="U86" s="27"/>
      <c r="V86" s="18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</row>
    <row r="87" spans="1:35" ht="13.5" thickBot="1" x14ac:dyDescent="0.25">
      <c r="A87" s="24">
        <v>82</v>
      </c>
      <c r="C87" s="25"/>
      <c r="D87" s="26"/>
      <c r="E87" s="28" t="str">
        <f t="shared" si="9"/>
        <v>Täytä arvo 1-4</v>
      </c>
      <c r="F87" s="27"/>
      <c r="G87" s="27"/>
      <c r="H87" s="9"/>
      <c r="I87" s="29" t="str">
        <f t="shared" si="10"/>
        <v>Ei arvioitu</v>
      </c>
      <c r="J87" s="9"/>
      <c r="K87" s="29" t="str">
        <f t="shared" si="11"/>
        <v>Ei arvioitu</v>
      </c>
      <c r="L87" s="9">
        <f t="shared" si="12"/>
        <v>0</v>
      </c>
      <c r="M87" s="32" t="str">
        <f t="shared" si="13"/>
        <v>Ei arvioitu</v>
      </c>
      <c r="N87" s="9">
        <f t="shared" si="14"/>
        <v>0</v>
      </c>
      <c r="O87" s="32" t="str">
        <f t="shared" si="15"/>
        <v>Ei arvioitu</v>
      </c>
      <c r="P87" s="9">
        <f t="shared" si="16"/>
        <v>0</v>
      </c>
      <c r="Q87" s="32" t="str">
        <f t="shared" si="17"/>
        <v>Ei arvioitu</v>
      </c>
      <c r="R87" s="27"/>
      <c r="S87" s="27"/>
      <c r="T87" s="27"/>
      <c r="U87" s="27"/>
      <c r="V87" s="18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</row>
    <row r="88" spans="1:35" ht="13.5" thickBot="1" x14ac:dyDescent="0.25">
      <c r="A88" s="24">
        <v>83</v>
      </c>
      <c r="C88" s="25"/>
      <c r="D88" s="26"/>
      <c r="E88" s="28" t="str">
        <f t="shared" si="9"/>
        <v>Täytä arvo 1-4</v>
      </c>
      <c r="F88" s="27"/>
      <c r="G88" s="27"/>
      <c r="H88" s="9"/>
      <c r="I88" s="29" t="str">
        <f t="shared" si="10"/>
        <v>Ei arvioitu</v>
      </c>
      <c r="J88" s="9"/>
      <c r="K88" s="29" t="str">
        <f t="shared" si="11"/>
        <v>Ei arvioitu</v>
      </c>
      <c r="L88" s="9">
        <f t="shared" si="12"/>
        <v>0</v>
      </c>
      <c r="M88" s="32" t="str">
        <f t="shared" si="13"/>
        <v>Ei arvioitu</v>
      </c>
      <c r="N88" s="9">
        <f t="shared" si="14"/>
        <v>0</v>
      </c>
      <c r="O88" s="32" t="str">
        <f t="shared" si="15"/>
        <v>Ei arvioitu</v>
      </c>
      <c r="P88" s="9">
        <f t="shared" si="16"/>
        <v>0</v>
      </c>
      <c r="Q88" s="32" t="str">
        <f t="shared" si="17"/>
        <v>Ei arvioitu</v>
      </c>
      <c r="R88" s="27"/>
      <c r="S88" s="27"/>
      <c r="T88" s="27"/>
      <c r="U88" s="27"/>
      <c r="V88" s="18"/>
      <c r="X88" s="157" t="s">
        <v>2</v>
      </c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</row>
    <row r="89" spans="1:35" ht="13.5" thickBot="1" x14ac:dyDescent="0.25">
      <c r="A89" s="24">
        <v>84</v>
      </c>
      <c r="C89" s="25"/>
      <c r="D89" s="26"/>
      <c r="E89" s="28" t="str">
        <f t="shared" si="9"/>
        <v>Täytä arvo 1-4</v>
      </c>
      <c r="F89" s="27"/>
      <c r="G89" s="27"/>
      <c r="H89" s="9"/>
      <c r="I89" s="29" t="str">
        <f t="shared" si="10"/>
        <v>Ei arvioitu</v>
      </c>
      <c r="J89" s="9"/>
      <c r="K89" s="29" t="str">
        <f t="shared" si="11"/>
        <v>Ei arvioitu</v>
      </c>
      <c r="L89" s="9">
        <f t="shared" si="12"/>
        <v>0</v>
      </c>
      <c r="M89" s="32" t="str">
        <f t="shared" si="13"/>
        <v>Ei arvioitu</v>
      </c>
      <c r="N89" s="9">
        <f t="shared" si="14"/>
        <v>0</v>
      </c>
      <c r="O89" s="32" t="str">
        <f t="shared" si="15"/>
        <v>Ei arvioitu</v>
      </c>
      <c r="P89" s="9">
        <f t="shared" si="16"/>
        <v>0</v>
      </c>
      <c r="Q89" s="32" t="str">
        <f t="shared" si="17"/>
        <v>Ei arvioitu</v>
      </c>
      <c r="R89" s="27"/>
      <c r="S89" s="27"/>
      <c r="T89" s="27"/>
      <c r="U89" s="27"/>
      <c r="V89" s="18"/>
      <c r="X89" s="157"/>
      <c r="Y89" s="157"/>
      <c r="Z89" s="157"/>
      <c r="AA89" s="157"/>
      <c r="AB89" s="157"/>
      <c r="AC89" s="157"/>
      <c r="AD89" s="157"/>
      <c r="AE89" s="157"/>
      <c r="AF89" s="157"/>
      <c r="AG89" s="157"/>
      <c r="AH89" s="157"/>
      <c r="AI89" s="157"/>
    </row>
    <row r="90" spans="1:35" ht="13.5" thickBot="1" x14ac:dyDescent="0.25">
      <c r="A90" s="24">
        <v>85</v>
      </c>
      <c r="C90" s="25"/>
      <c r="D90" s="26"/>
      <c r="E90" s="28" t="str">
        <f t="shared" si="9"/>
        <v>Täytä arvo 1-4</v>
      </c>
      <c r="F90" s="27"/>
      <c r="G90" s="27"/>
      <c r="H90" s="9"/>
      <c r="I90" s="29" t="str">
        <f t="shared" si="10"/>
        <v>Ei arvioitu</v>
      </c>
      <c r="J90" s="9"/>
      <c r="K90" s="29" t="str">
        <f t="shared" si="11"/>
        <v>Ei arvioitu</v>
      </c>
      <c r="L90" s="9">
        <f t="shared" si="12"/>
        <v>0</v>
      </c>
      <c r="M90" s="32" t="str">
        <f t="shared" si="13"/>
        <v>Ei arvioitu</v>
      </c>
      <c r="N90" s="9">
        <f t="shared" si="14"/>
        <v>0</v>
      </c>
      <c r="O90" s="32" t="str">
        <f t="shared" si="15"/>
        <v>Ei arvioitu</v>
      </c>
      <c r="P90" s="9">
        <f t="shared" si="16"/>
        <v>0</v>
      </c>
      <c r="Q90" s="32" t="str">
        <f t="shared" si="17"/>
        <v>Ei arvioitu</v>
      </c>
      <c r="R90" s="27"/>
      <c r="S90" s="27"/>
      <c r="T90" s="27"/>
      <c r="U90" s="27"/>
      <c r="V90" s="18"/>
      <c r="X90" s="157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</row>
    <row r="91" spans="1:35" ht="13.5" thickBot="1" x14ac:dyDescent="0.25">
      <c r="A91" s="24">
        <v>86</v>
      </c>
      <c r="C91" s="25"/>
      <c r="D91" s="26"/>
      <c r="E91" s="28" t="str">
        <f t="shared" si="9"/>
        <v>Täytä arvo 1-4</v>
      </c>
      <c r="F91" s="27"/>
      <c r="G91" s="27"/>
      <c r="H91" s="9"/>
      <c r="I91" s="29" t="str">
        <f t="shared" si="10"/>
        <v>Ei arvioitu</v>
      </c>
      <c r="J91" s="9"/>
      <c r="K91" s="29" t="str">
        <f t="shared" si="11"/>
        <v>Ei arvioitu</v>
      </c>
      <c r="L91" s="9">
        <f t="shared" si="12"/>
        <v>0</v>
      </c>
      <c r="M91" s="32" t="str">
        <f t="shared" si="13"/>
        <v>Ei arvioitu</v>
      </c>
      <c r="N91" s="9">
        <f t="shared" si="14"/>
        <v>0</v>
      </c>
      <c r="O91" s="32" t="str">
        <f t="shared" si="15"/>
        <v>Ei arvioitu</v>
      </c>
      <c r="P91" s="9">
        <f t="shared" si="16"/>
        <v>0</v>
      </c>
      <c r="Q91" s="32" t="str">
        <f t="shared" si="17"/>
        <v>Ei arvioitu</v>
      </c>
      <c r="R91" s="27"/>
      <c r="S91" s="27"/>
      <c r="T91" s="27"/>
      <c r="U91" s="27"/>
      <c r="V91" s="18"/>
      <c r="X91" s="156" t="s">
        <v>2</v>
      </c>
      <c r="Y91" s="156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</row>
    <row r="92" spans="1:35" ht="13.5" thickBot="1" x14ac:dyDescent="0.25">
      <c r="A92" s="24">
        <v>87</v>
      </c>
      <c r="C92" s="25"/>
      <c r="D92" s="26"/>
      <c r="E92" s="28" t="str">
        <f t="shared" si="9"/>
        <v>Täytä arvo 1-4</v>
      </c>
      <c r="F92" s="27"/>
      <c r="G92" s="27"/>
      <c r="H92" s="9"/>
      <c r="I92" s="29" t="str">
        <f t="shared" si="10"/>
        <v>Ei arvioitu</v>
      </c>
      <c r="J92" s="9"/>
      <c r="K92" s="29" t="str">
        <f t="shared" si="11"/>
        <v>Ei arvioitu</v>
      </c>
      <c r="L92" s="9">
        <f t="shared" si="12"/>
        <v>0</v>
      </c>
      <c r="M92" s="32" t="str">
        <f t="shared" si="13"/>
        <v>Ei arvioitu</v>
      </c>
      <c r="N92" s="9">
        <f t="shared" si="14"/>
        <v>0</v>
      </c>
      <c r="O92" s="32" t="str">
        <f t="shared" si="15"/>
        <v>Ei arvioitu</v>
      </c>
      <c r="P92" s="9">
        <f t="shared" si="16"/>
        <v>0</v>
      </c>
      <c r="Q92" s="32" t="str">
        <f t="shared" si="17"/>
        <v>Ei arvioitu</v>
      </c>
      <c r="R92" s="27"/>
      <c r="S92" s="27"/>
      <c r="T92" s="27"/>
      <c r="U92" s="27"/>
      <c r="V92" s="18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</row>
    <row r="93" spans="1:35" ht="13.5" thickBot="1" x14ac:dyDescent="0.25">
      <c r="A93" s="24">
        <v>88</v>
      </c>
      <c r="C93" s="25"/>
      <c r="D93" s="26"/>
      <c r="E93" s="28" t="str">
        <f t="shared" si="9"/>
        <v>Täytä arvo 1-4</v>
      </c>
      <c r="F93" s="27"/>
      <c r="G93" s="27"/>
      <c r="H93" s="9"/>
      <c r="I93" s="29" t="str">
        <f t="shared" si="10"/>
        <v>Ei arvioitu</v>
      </c>
      <c r="J93" s="9"/>
      <c r="K93" s="29" t="str">
        <f t="shared" si="11"/>
        <v>Ei arvioitu</v>
      </c>
      <c r="L93" s="9">
        <f t="shared" si="12"/>
        <v>0</v>
      </c>
      <c r="M93" s="32" t="str">
        <f t="shared" si="13"/>
        <v>Ei arvioitu</v>
      </c>
      <c r="N93" s="9">
        <f t="shared" si="14"/>
        <v>0</v>
      </c>
      <c r="O93" s="32" t="str">
        <f t="shared" si="15"/>
        <v>Ei arvioitu</v>
      </c>
      <c r="P93" s="9">
        <f t="shared" si="16"/>
        <v>0</v>
      </c>
      <c r="Q93" s="32" t="str">
        <f t="shared" si="17"/>
        <v>Ei arvioitu</v>
      </c>
      <c r="R93" s="27"/>
      <c r="S93" s="27"/>
      <c r="T93" s="27"/>
      <c r="U93" s="27"/>
      <c r="V93" s="18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</row>
    <row r="94" spans="1:35" ht="13.5" thickBot="1" x14ac:dyDescent="0.25">
      <c r="A94" s="24">
        <v>89</v>
      </c>
      <c r="C94" s="25"/>
      <c r="D94" s="26"/>
      <c r="E94" s="28" t="str">
        <f t="shared" si="9"/>
        <v>Täytä arvo 1-4</v>
      </c>
      <c r="F94" s="27"/>
      <c r="G94" s="27"/>
      <c r="H94" s="9"/>
      <c r="I94" s="29" t="str">
        <f t="shared" si="10"/>
        <v>Ei arvioitu</v>
      </c>
      <c r="J94" s="9"/>
      <c r="K94" s="29" t="str">
        <f t="shared" si="11"/>
        <v>Ei arvioitu</v>
      </c>
      <c r="L94" s="9">
        <f t="shared" si="12"/>
        <v>0</v>
      </c>
      <c r="M94" s="32" t="str">
        <f t="shared" si="13"/>
        <v>Ei arvioitu</v>
      </c>
      <c r="N94" s="9">
        <f t="shared" si="14"/>
        <v>0</v>
      </c>
      <c r="O94" s="32" t="str">
        <f t="shared" si="15"/>
        <v>Ei arvioitu</v>
      </c>
      <c r="P94" s="9">
        <f t="shared" si="16"/>
        <v>0</v>
      </c>
      <c r="Q94" s="32" t="str">
        <f t="shared" si="17"/>
        <v>Ei arvioitu</v>
      </c>
      <c r="R94" s="27"/>
      <c r="S94" s="27"/>
      <c r="T94" s="27"/>
      <c r="U94" s="27"/>
      <c r="V94" s="18"/>
      <c r="X94" s="130" t="s">
        <v>2</v>
      </c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</row>
    <row r="95" spans="1:35" ht="13.5" thickBot="1" x14ac:dyDescent="0.25">
      <c r="A95" s="24">
        <v>90</v>
      </c>
      <c r="C95" s="25"/>
      <c r="D95" s="26"/>
      <c r="E95" s="28" t="str">
        <f t="shared" si="9"/>
        <v>Täytä arvo 1-4</v>
      </c>
      <c r="F95" s="27"/>
      <c r="G95" s="27"/>
      <c r="H95" s="9"/>
      <c r="I95" s="29" t="str">
        <f t="shared" si="10"/>
        <v>Ei arvioitu</v>
      </c>
      <c r="J95" s="9"/>
      <c r="K95" s="29" t="str">
        <f t="shared" si="11"/>
        <v>Ei arvioitu</v>
      </c>
      <c r="L95" s="9">
        <f t="shared" si="12"/>
        <v>0</v>
      </c>
      <c r="M95" s="32" t="str">
        <f t="shared" si="13"/>
        <v>Ei arvioitu</v>
      </c>
      <c r="N95" s="9">
        <f t="shared" si="14"/>
        <v>0</v>
      </c>
      <c r="O95" s="32" t="str">
        <f t="shared" si="15"/>
        <v>Ei arvioitu</v>
      </c>
      <c r="P95" s="9">
        <f t="shared" si="16"/>
        <v>0</v>
      </c>
      <c r="Q95" s="32" t="str">
        <f t="shared" si="17"/>
        <v>Ei arvioitu</v>
      </c>
      <c r="R95" s="27"/>
      <c r="S95" s="27"/>
      <c r="T95" s="27"/>
      <c r="U95" s="27"/>
      <c r="V95" s="18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</row>
    <row r="96" spans="1:35" ht="13.5" thickBot="1" x14ac:dyDescent="0.25">
      <c r="A96" s="24">
        <v>91</v>
      </c>
      <c r="C96" s="25"/>
      <c r="D96" s="26"/>
      <c r="E96" s="28" t="str">
        <f t="shared" si="9"/>
        <v>Täytä arvo 1-4</v>
      </c>
      <c r="F96" s="27"/>
      <c r="G96" s="27"/>
      <c r="H96" s="9"/>
      <c r="I96" s="29" t="str">
        <f t="shared" si="10"/>
        <v>Ei arvioitu</v>
      </c>
      <c r="J96" s="9"/>
      <c r="K96" s="29" t="str">
        <f t="shared" si="11"/>
        <v>Ei arvioitu</v>
      </c>
      <c r="L96" s="9">
        <f t="shared" si="12"/>
        <v>0</v>
      </c>
      <c r="M96" s="32" t="str">
        <f t="shared" si="13"/>
        <v>Ei arvioitu</v>
      </c>
      <c r="N96" s="9">
        <f t="shared" si="14"/>
        <v>0</v>
      </c>
      <c r="O96" s="32" t="str">
        <f t="shared" si="15"/>
        <v>Ei arvioitu</v>
      </c>
      <c r="P96" s="9">
        <f t="shared" si="16"/>
        <v>0</v>
      </c>
      <c r="Q96" s="32" t="str">
        <f t="shared" si="17"/>
        <v>Ei arvioitu</v>
      </c>
      <c r="R96" s="27"/>
      <c r="S96" s="27"/>
      <c r="T96" s="27"/>
      <c r="U96" s="27"/>
      <c r="V96" s="18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</row>
    <row r="97" spans="1:35" ht="13.5" thickBot="1" x14ac:dyDescent="0.25">
      <c r="A97" s="24">
        <v>92</v>
      </c>
      <c r="C97" s="25"/>
      <c r="D97" s="26"/>
      <c r="E97" s="28" t="str">
        <f t="shared" si="9"/>
        <v>Täytä arvo 1-4</v>
      </c>
      <c r="F97" s="27"/>
      <c r="G97" s="27"/>
      <c r="H97" s="9"/>
      <c r="I97" s="29" t="str">
        <f t="shared" si="10"/>
        <v>Ei arvioitu</v>
      </c>
      <c r="J97" s="9"/>
      <c r="K97" s="29" t="str">
        <f t="shared" si="11"/>
        <v>Ei arvioitu</v>
      </c>
      <c r="L97" s="9">
        <f t="shared" si="12"/>
        <v>0</v>
      </c>
      <c r="M97" s="32" t="str">
        <f t="shared" si="13"/>
        <v>Ei arvioitu</v>
      </c>
      <c r="N97" s="9">
        <f t="shared" si="14"/>
        <v>0</v>
      </c>
      <c r="O97" s="32" t="str">
        <f t="shared" si="15"/>
        <v>Ei arvioitu</v>
      </c>
      <c r="P97" s="9">
        <f t="shared" si="16"/>
        <v>0</v>
      </c>
      <c r="Q97" s="32" t="str">
        <f t="shared" si="17"/>
        <v>Ei arvioitu</v>
      </c>
      <c r="R97" s="27"/>
      <c r="S97" s="27"/>
      <c r="T97" s="27"/>
      <c r="U97" s="27"/>
      <c r="V97" s="18"/>
      <c r="X97" s="139" t="s">
        <v>2</v>
      </c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</row>
    <row r="98" spans="1:35" ht="13.5" thickBot="1" x14ac:dyDescent="0.25">
      <c r="A98" s="24">
        <v>93</v>
      </c>
      <c r="C98" s="25"/>
      <c r="D98" s="26"/>
      <c r="E98" s="28" t="str">
        <f t="shared" si="9"/>
        <v>Täytä arvo 1-4</v>
      </c>
      <c r="F98" s="27"/>
      <c r="G98" s="27"/>
      <c r="H98" s="9"/>
      <c r="I98" s="29" t="str">
        <f t="shared" si="10"/>
        <v>Ei arvioitu</v>
      </c>
      <c r="J98" s="9"/>
      <c r="K98" s="29" t="str">
        <f t="shared" si="11"/>
        <v>Ei arvioitu</v>
      </c>
      <c r="L98" s="9">
        <f t="shared" si="12"/>
        <v>0</v>
      </c>
      <c r="M98" s="32" t="str">
        <f t="shared" si="13"/>
        <v>Ei arvioitu</v>
      </c>
      <c r="N98" s="9">
        <f t="shared" si="14"/>
        <v>0</v>
      </c>
      <c r="O98" s="32" t="str">
        <f t="shared" si="15"/>
        <v>Ei arvioitu</v>
      </c>
      <c r="P98" s="9">
        <f t="shared" si="16"/>
        <v>0</v>
      </c>
      <c r="Q98" s="32" t="str">
        <f t="shared" si="17"/>
        <v>Ei arvioitu</v>
      </c>
      <c r="R98" s="27"/>
      <c r="S98" s="27"/>
      <c r="T98" s="27"/>
      <c r="U98" s="27"/>
      <c r="V98" s="18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</row>
    <row r="99" spans="1:35" ht="13.5" thickBot="1" x14ac:dyDescent="0.25">
      <c r="A99" s="24">
        <v>94</v>
      </c>
      <c r="C99" s="25"/>
      <c r="D99" s="26"/>
      <c r="E99" s="28" t="str">
        <f t="shared" si="9"/>
        <v>Täytä arvo 1-4</v>
      </c>
      <c r="F99" s="27"/>
      <c r="G99" s="27"/>
      <c r="H99" s="9"/>
      <c r="I99" s="29" t="str">
        <f t="shared" si="10"/>
        <v>Ei arvioitu</v>
      </c>
      <c r="J99" s="9"/>
      <c r="K99" s="29" t="str">
        <f t="shared" si="11"/>
        <v>Ei arvioitu</v>
      </c>
      <c r="L99" s="9">
        <f t="shared" si="12"/>
        <v>0</v>
      </c>
      <c r="M99" s="32" t="str">
        <f t="shared" si="13"/>
        <v>Ei arvioitu</v>
      </c>
      <c r="N99" s="9">
        <f t="shared" si="14"/>
        <v>0</v>
      </c>
      <c r="O99" s="32" t="str">
        <f t="shared" si="15"/>
        <v>Ei arvioitu</v>
      </c>
      <c r="P99" s="9">
        <f t="shared" si="16"/>
        <v>0</v>
      </c>
      <c r="Q99" s="32" t="str">
        <f t="shared" si="17"/>
        <v>Ei arvioitu</v>
      </c>
      <c r="R99" s="27"/>
      <c r="S99" s="27"/>
      <c r="T99" s="27"/>
      <c r="U99" s="27"/>
      <c r="V99" s="18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</row>
    <row r="100" spans="1:35" ht="13.5" thickBot="1" x14ac:dyDescent="0.25">
      <c r="A100" s="24">
        <v>95</v>
      </c>
      <c r="C100" s="25"/>
      <c r="D100" s="26"/>
      <c r="E100" s="28" t="str">
        <f t="shared" si="9"/>
        <v>Täytä arvo 1-4</v>
      </c>
      <c r="F100" s="27"/>
      <c r="G100" s="27"/>
      <c r="H100" s="9"/>
      <c r="I100" s="29" t="str">
        <f t="shared" si="10"/>
        <v>Ei arvioitu</v>
      </c>
      <c r="J100" s="9"/>
      <c r="K100" s="29" t="str">
        <f t="shared" si="11"/>
        <v>Ei arvioitu</v>
      </c>
      <c r="L100" s="9">
        <f t="shared" si="12"/>
        <v>0</v>
      </c>
      <c r="M100" s="32" t="str">
        <f t="shared" si="13"/>
        <v>Ei arvioitu</v>
      </c>
      <c r="N100" s="9">
        <f t="shared" si="14"/>
        <v>0</v>
      </c>
      <c r="O100" s="32" t="str">
        <f t="shared" si="15"/>
        <v>Ei arvioitu</v>
      </c>
      <c r="P100" s="9">
        <f t="shared" si="16"/>
        <v>0</v>
      </c>
      <c r="Q100" s="32" t="str">
        <f t="shared" si="17"/>
        <v>Ei arvioitu</v>
      </c>
      <c r="R100" s="27"/>
      <c r="S100" s="27"/>
      <c r="T100" s="27"/>
      <c r="U100" s="27"/>
      <c r="V100" s="18"/>
      <c r="X100" s="149" t="s">
        <v>2</v>
      </c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</row>
    <row r="101" spans="1:35" ht="13.5" thickBot="1" x14ac:dyDescent="0.25">
      <c r="A101" s="24">
        <v>96</v>
      </c>
      <c r="C101" s="25"/>
      <c r="D101" s="26"/>
      <c r="E101" s="28" t="str">
        <f t="shared" si="9"/>
        <v>Täytä arvo 1-4</v>
      </c>
      <c r="F101" s="27"/>
      <c r="G101" s="27"/>
      <c r="H101" s="9"/>
      <c r="I101" s="29" t="str">
        <f t="shared" si="10"/>
        <v>Ei arvioitu</v>
      </c>
      <c r="J101" s="9"/>
      <c r="K101" s="29" t="str">
        <f t="shared" si="11"/>
        <v>Ei arvioitu</v>
      </c>
      <c r="L101" s="9">
        <f t="shared" si="12"/>
        <v>0</v>
      </c>
      <c r="M101" s="32" t="str">
        <f t="shared" si="13"/>
        <v>Ei arvioitu</v>
      </c>
      <c r="N101" s="9">
        <f t="shared" si="14"/>
        <v>0</v>
      </c>
      <c r="O101" s="32" t="str">
        <f t="shared" si="15"/>
        <v>Ei arvioitu</v>
      </c>
      <c r="P101" s="9">
        <f t="shared" si="16"/>
        <v>0</v>
      </c>
      <c r="Q101" s="32" t="str">
        <f t="shared" si="17"/>
        <v>Ei arvioitu</v>
      </c>
      <c r="R101" s="27"/>
      <c r="S101" s="27"/>
      <c r="T101" s="27"/>
      <c r="U101" s="27"/>
      <c r="V101" s="18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</row>
    <row r="102" spans="1:35" ht="13.5" thickBot="1" x14ac:dyDescent="0.25">
      <c r="A102" s="24">
        <v>97</v>
      </c>
      <c r="C102" s="25"/>
      <c r="D102" s="26"/>
      <c r="E102" s="28" t="str">
        <f t="shared" si="9"/>
        <v>Täytä arvo 1-4</v>
      </c>
      <c r="F102" s="27"/>
      <c r="G102" s="27"/>
      <c r="H102" s="9"/>
      <c r="I102" s="29" t="str">
        <f t="shared" si="10"/>
        <v>Ei arvioitu</v>
      </c>
      <c r="J102" s="9"/>
      <c r="K102" s="29" t="str">
        <f t="shared" si="11"/>
        <v>Ei arvioitu</v>
      </c>
      <c r="L102" s="9">
        <f t="shared" si="12"/>
        <v>0</v>
      </c>
      <c r="M102" s="32" t="str">
        <f t="shared" si="13"/>
        <v>Ei arvioitu</v>
      </c>
      <c r="N102" s="9">
        <f t="shared" si="14"/>
        <v>0</v>
      </c>
      <c r="O102" s="32" t="str">
        <f t="shared" si="15"/>
        <v>Ei arvioitu</v>
      </c>
      <c r="P102" s="9">
        <f t="shared" si="16"/>
        <v>0</v>
      </c>
      <c r="Q102" s="32" t="str">
        <f t="shared" si="17"/>
        <v>Ei arvioitu</v>
      </c>
      <c r="R102" s="27"/>
      <c r="S102" s="27"/>
      <c r="T102" s="27"/>
      <c r="U102" s="27"/>
      <c r="V102" s="18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</row>
    <row r="103" spans="1:35" ht="13.5" thickBot="1" x14ac:dyDescent="0.25">
      <c r="A103" s="24">
        <v>98</v>
      </c>
      <c r="C103" s="25"/>
      <c r="D103" s="26"/>
      <c r="E103" s="28" t="str">
        <f t="shared" si="9"/>
        <v>Täytä arvo 1-4</v>
      </c>
      <c r="F103" s="27"/>
      <c r="G103" s="27"/>
      <c r="H103" s="9"/>
      <c r="I103" s="29" t="str">
        <f t="shared" si="10"/>
        <v>Ei arvioitu</v>
      </c>
      <c r="J103" s="9"/>
      <c r="K103" s="29" t="str">
        <f t="shared" si="11"/>
        <v>Ei arvioitu</v>
      </c>
      <c r="L103" s="9">
        <f t="shared" si="12"/>
        <v>0</v>
      </c>
      <c r="M103" s="32" t="str">
        <f t="shared" si="13"/>
        <v>Ei arvioitu</v>
      </c>
      <c r="N103" s="9">
        <f t="shared" si="14"/>
        <v>0</v>
      </c>
      <c r="O103" s="32" t="str">
        <f t="shared" si="15"/>
        <v>Ei arvioitu</v>
      </c>
      <c r="P103" s="9">
        <f t="shared" si="16"/>
        <v>0</v>
      </c>
      <c r="Q103" s="32" t="str">
        <f t="shared" si="17"/>
        <v>Ei arvioitu</v>
      </c>
      <c r="R103" s="27"/>
      <c r="S103" s="27"/>
      <c r="T103" s="27"/>
      <c r="U103" s="27"/>
      <c r="V103" s="18"/>
      <c r="X103" s="157" t="s">
        <v>2</v>
      </c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</row>
    <row r="104" spans="1:35" ht="13.5" thickBot="1" x14ac:dyDescent="0.25">
      <c r="A104" s="24">
        <v>99</v>
      </c>
      <c r="C104" s="25"/>
      <c r="D104" s="26"/>
      <c r="E104" s="28" t="str">
        <f t="shared" si="9"/>
        <v>Täytä arvo 1-4</v>
      </c>
      <c r="F104" s="27"/>
      <c r="G104" s="27"/>
      <c r="H104" s="9"/>
      <c r="I104" s="29" t="str">
        <f t="shared" si="10"/>
        <v>Ei arvioitu</v>
      </c>
      <c r="J104" s="9"/>
      <c r="K104" s="29" t="str">
        <f t="shared" si="11"/>
        <v>Ei arvioitu</v>
      </c>
      <c r="L104" s="9">
        <f t="shared" si="12"/>
        <v>0</v>
      </c>
      <c r="M104" s="32" t="str">
        <f t="shared" si="13"/>
        <v>Ei arvioitu</v>
      </c>
      <c r="N104" s="9">
        <f t="shared" si="14"/>
        <v>0</v>
      </c>
      <c r="O104" s="32" t="str">
        <f t="shared" si="15"/>
        <v>Ei arvioitu</v>
      </c>
      <c r="P104" s="9">
        <f t="shared" si="16"/>
        <v>0</v>
      </c>
      <c r="Q104" s="32" t="str">
        <f t="shared" si="17"/>
        <v>Ei arvioitu</v>
      </c>
      <c r="R104" s="27"/>
      <c r="S104" s="27"/>
      <c r="T104" s="27"/>
      <c r="U104" s="27"/>
      <c r="V104" s="18"/>
      <c r="X104" s="157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</row>
    <row r="105" spans="1:35" x14ac:dyDescent="0.2">
      <c r="A105" s="24">
        <v>100</v>
      </c>
      <c r="C105" s="25"/>
      <c r="D105" s="26"/>
      <c r="E105" s="28" t="str">
        <f t="shared" si="9"/>
        <v>Täytä arvo 1-4</v>
      </c>
      <c r="F105" s="27"/>
      <c r="G105" s="27"/>
      <c r="H105" s="9"/>
      <c r="I105" s="29" t="str">
        <f t="shared" si="10"/>
        <v>Ei arvioitu</v>
      </c>
      <c r="J105" s="9"/>
      <c r="K105" s="29" t="str">
        <f t="shared" si="11"/>
        <v>Ei arvioitu</v>
      </c>
      <c r="L105" s="9">
        <f t="shared" si="12"/>
        <v>0</v>
      </c>
      <c r="M105" s="32" t="str">
        <f t="shared" si="13"/>
        <v>Ei arvioitu</v>
      </c>
      <c r="N105" s="9">
        <f t="shared" si="14"/>
        <v>0</v>
      </c>
      <c r="O105" s="32" t="str">
        <f t="shared" si="15"/>
        <v>Ei arvioitu</v>
      </c>
      <c r="P105" s="9">
        <f t="shared" si="16"/>
        <v>0</v>
      </c>
      <c r="Q105" s="32" t="str">
        <f t="shared" si="17"/>
        <v>Ei arvioitu</v>
      </c>
      <c r="R105" s="27"/>
      <c r="S105" s="27"/>
      <c r="T105" s="27"/>
      <c r="U105" s="27"/>
      <c r="V105" s="18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</row>
    <row r="106" spans="1:35" ht="2.1" customHeight="1" x14ac:dyDescent="0.2">
      <c r="C106" s="18"/>
      <c r="E106" s="18"/>
      <c r="F106" s="18"/>
      <c r="G106" s="18"/>
      <c r="V106" s="18"/>
    </row>
    <row r="107" spans="1:35" ht="15" customHeight="1" x14ac:dyDescent="0.2">
      <c r="C107" s="18"/>
      <c r="E107" s="18"/>
      <c r="F107" s="18"/>
      <c r="G107" s="18"/>
      <c r="V107" s="18"/>
    </row>
    <row r="108" spans="1:35" ht="15" customHeight="1" x14ac:dyDescent="0.2">
      <c r="C108" s="18"/>
      <c r="E108" s="18"/>
      <c r="F108" s="18"/>
      <c r="G108" s="18"/>
      <c r="V108" s="18"/>
    </row>
    <row r="109" spans="1:35" ht="15" customHeight="1" x14ac:dyDescent="0.2">
      <c r="C109" s="18"/>
      <c r="E109" s="18"/>
      <c r="F109" s="18"/>
      <c r="G109" s="18"/>
      <c r="V109" s="18"/>
    </row>
    <row r="110" spans="1:35" ht="15" customHeight="1" x14ac:dyDescent="0.2">
      <c r="C110" s="18"/>
      <c r="E110" s="18"/>
      <c r="F110" s="18"/>
      <c r="G110" s="18"/>
      <c r="V110" s="18"/>
    </row>
    <row r="111" spans="1:35" ht="15" customHeight="1" x14ac:dyDescent="0.2">
      <c r="C111" s="18"/>
      <c r="E111" s="18"/>
      <c r="F111" s="18"/>
      <c r="G111" s="18"/>
      <c r="V111" s="18"/>
    </row>
    <row r="112" spans="1:35" ht="15" customHeight="1" x14ac:dyDescent="0.2">
      <c r="C112" s="18"/>
      <c r="E112" s="18"/>
      <c r="F112" s="18"/>
      <c r="G112" s="18"/>
      <c r="V112" s="18"/>
    </row>
    <row r="113" spans="3:22" ht="15" customHeight="1" x14ac:dyDescent="0.2">
      <c r="C113" s="18"/>
      <c r="E113" s="18"/>
      <c r="F113" s="18"/>
      <c r="G113" s="18"/>
      <c r="V113" s="18"/>
    </row>
    <row r="114" spans="3:22" ht="15" customHeight="1" x14ac:dyDescent="0.2">
      <c r="C114" s="18"/>
      <c r="E114" s="18"/>
      <c r="F114" s="18"/>
      <c r="G114" s="18"/>
      <c r="V114" s="18"/>
    </row>
    <row r="115" spans="3:22" ht="15" customHeight="1" x14ac:dyDescent="0.2">
      <c r="C115" s="18"/>
      <c r="E115" s="18"/>
      <c r="F115" s="18"/>
      <c r="G115" s="18"/>
      <c r="V115" s="18"/>
    </row>
    <row r="116" spans="3:22" ht="15" customHeight="1" x14ac:dyDescent="0.2">
      <c r="C116" s="18"/>
      <c r="E116" s="18"/>
      <c r="F116" s="18"/>
      <c r="G116" s="18"/>
      <c r="V116" s="18"/>
    </row>
    <row r="117" spans="3:22" ht="15" customHeight="1" x14ac:dyDescent="0.2">
      <c r="C117" s="18"/>
      <c r="E117" s="18"/>
      <c r="F117" s="18"/>
      <c r="G117" s="18"/>
      <c r="V117" s="18"/>
    </row>
    <row r="118" spans="3:22" ht="15" customHeight="1" x14ac:dyDescent="0.2">
      <c r="C118" s="18"/>
      <c r="E118" s="18"/>
      <c r="F118" s="18"/>
      <c r="G118" s="18"/>
      <c r="V118" s="18"/>
    </row>
    <row r="119" spans="3:22" ht="12.95" customHeight="1" x14ac:dyDescent="0.2">
      <c r="C119" s="18"/>
      <c r="E119" s="18"/>
      <c r="F119" s="18"/>
      <c r="G119" s="18"/>
      <c r="V119" s="18"/>
    </row>
    <row r="120" spans="3:22" ht="12.95" customHeight="1" x14ac:dyDescent="0.2">
      <c r="C120" s="18"/>
      <c r="E120" s="18"/>
      <c r="F120" s="18"/>
      <c r="G120" s="18"/>
      <c r="V120" s="18"/>
    </row>
    <row r="121" spans="3:22" ht="12.95" customHeight="1" x14ac:dyDescent="0.2"/>
    <row r="122" spans="3:22" ht="12.95" customHeight="1" x14ac:dyDescent="0.2"/>
    <row r="123" spans="3:22" ht="12.95" customHeight="1" x14ac:dyDescent="0.2"/>
    <row r="124" spans="3:22" ht="12.95" customHeight="1" x14ac:dyDescent="0.2"/>
    <row r="125" spans="3:22" ht="12.95" customHeight="1" x14ac:dyDescent="0.2"/>
    <row r="126" spans="3:22" ht="12.95" customHeight="1" x14ac:dyDescent="0.2"/>
  </sheetData>
  <mergeCells count="51">
    <mergeCell ref="X16:AI18"/>
    <mergeCell ref="X10:AI12"/>
    <mergeCell ref="G4:G5"/>
    <mergeCell ref="L4:M5"/>
    <mergeCell ref="X100:AI102"/>
    <mergeCell ref="S4:S5"/>
    <mergeCell ref="T4:T5"/>
    <mergeCell ref="R4:R5"/>
    <mergeCell ref="X43:AI45"/>
    <mergeCell ref="X19:AI21"/>
    <mergeCell ref="X4:AI6"/>
    <mergeCell ref="X7:AI9"/>
    <mergeCell ref="X22:AI24"/>
    <mergeCell ref="X13:AI15"/>
    <mergeCell ref="X49:AI51"/>
    <mergeCell ref="X46:AI48"/>
    <mergeCell ref="X103:AI105"/>
    <mergeCell ref="D4:E5"/>
    <mergeCell ref="X79:AI81"/>
    <mergeCell ref="X82:AI84"/>
    <mergeCell ref="X85:AI87"/>
    <mergeCell ref="X88:AI90"/>
    <mergeCell ref="X91:AI93"/>
    <mergeCell ref="X94:AI96"/>
    <mergeCell ref="X28:AI30"/>
    <mergeCell ref="X31:AI33"/>
    <mergeCell ref="X34:AI36"/>
    <mergeCell ref="X37:AI39"/>
    <mergeCell ref="X40:AI42"/>
    <mergeCell ref="X25:AI27"/>
    <mergeCell ref="X64:AI66"/>
    <mergeCell ref="X58:AI60"/>
    <mergeCell ref="X61:AI63"/>
    <mergeCell ref="X55:AI57"/>
    <mergeCell ref="X52:AI54"/>
    <mergeCell ref="X97:AI99"/>
    <mergeCell ref="X67:AI69"/>
    <mergeCell ref="X70:AI72"/>
    <mergeCell ref="X73:AI75"/>
    <mergeCell ref="X76:AI78"/>
    <mergeCell ref="C3:G3"/>
    <mergeCell ref="H3:K3"/>
    <mergeCell ref="L3:O3"/>
    <mergeCell ref="P3:T3"/>
    <mergeCell ref="U3:U5"/>
    <mergeCell ref="C4:C5"/>
    <mergeCell ref="F4:F5"/>
    <mergeCell ref="H4:I5"/>
    <mergeCell ref="J4:K5"/>
    <mergeCell ref="N4:O5"/>
    <mergeCell ref="P4:Q5"/>
  </mergeCells>
  <conditionalFormatting sqref="E6:E105">
    <cfRule type="cellIs" dxfId="111" priority="96" operator="equal">
      <formula>"Tark"</formula>
    </cfRule>
  </conditionalFormatting>
  <conditionalFormatting sqref="E6:E105">
    <cfRule type="containsText" dxfId="110" priority="95" operator="containsText" text="Ehkä">
      <formula>NOT(ISERROR(SEARCH("Ehkä",E6)))</formula>
    </cfRule>
  </conditionalFormatting>
  <conditionalFormatting sqref="H6">
    <cfRule type="cellIs" dxfId="109" priority="89" operator="equal">
      <formula>3</formula>
    </cfRule>
    <cfRule type="cellIs" dxfId="108" priority="90" operator="equal">
      <formula>4</formula>
    </cfRule>
    <cfRule type="cellIs" dxfId="107" priority="91" operator="equal">
      <formula>5</formula>
    </cfRule>
  </conditionalFormatting>
  <conditionalFormatting sqref="H6">
    <cfRule type="cellIs" dxfId="106" priority="86" operator="equal">
      <formula>0</formula>
    </cfRule>
    <cfRule type="cellIs" dxfId="105" priority="87" operator="equal">
      <formula>1</formula>
    </cfRule>
    <cfRule type="cellIs" dxfId="104" priority="88" operator="equal">
      <formula>2</formula>
    </cfRule>
  </conditionalFormatting>
  <conditionalFormatting sqref="J6">
    <cfRule type="cellIs" dxfId="103" priority="83" operator="equal">
      <formula>3</formula>
    </cfRule>
    <cfRule type="cellIs" dxfId="102" priority="84" operator="equal">
      <formula>4</formula>
    </cfRule>
    <cfRule type="cellIs" dxfId="101" priority="85" operator="equal">
      <formula>5</formula>
    </cfRule>
  </conditionalFormatting>
  <conditionalFormatting sqref="J6">
    <cfRule type="cellIs" dxfId="100" priority="80" operator="equal">
      <formula>0</formula>
    </cfRule>
    <cfRule type="cellIs" dxfId="99" priority="81" operator="equal">
      <formula>1</formula>
    </cfRule>
    <cfRule type="cellIs" dxfId="98" priority="82" operator="equal">
      <formula>2</formula>
    </cfRule>
  </conditionalFormatting>
  <conditionalFormatting sqref="L6:L105">
    <cfRule type="cellIs" dxfId="97" priority="70" operator="greaterThan">
      <formula>8.5</formula>
    </cfRule>
    <cfRule type="cellIs" dxfId="96" priority="71" operator="between">
      <formula>5.5</formula>
      <formula>8.5</formula>
    </cfRule>
    <cfRule type="cellIs" dxfId="95" priority="72" operator="between">
      <formula>2.5</formula>
      <formula>5.5</formula>
    </cfRule>
    <cfRule type="cellIs" dxfId="94" priority="73" operator="lessThan">
      <formula>3</formula>
    </cfRule>
    <cfRule type="cellIs" dxfId="93" priority="77" operator="equal">
      <formula>3</formula>
    </cfRule>
    <cfRule type="cellIs" dxfId="92" priority="78" operator="equal">
      <formula>4</formula>
    </cfRule>
    <cfRule type="cellIs" dxfId="91" priority="79" operator="equal">
      <formula>5</formula>
    </cfRule>
  </conditionalFormatting>
  <conditionalFormatting sqref="L6:L105">
    <cfRule type="cellIs" dxfId="90" priority="74" operator="equal">
      <formula>0</formula>
    </cfRule>
    <cfRule type="cellIs" dxfId="89" priority="75" operator="equal">
      <formula>1</formula>
    </cfRule>
    <cfRule type="cellIs" dxfId="88" priority="76" operator="equal">
      <formula>2</formula>
    </cfRule>
  </conditionalFormatting>
  <conditionalFormatting sqref="P6:P105">
    <cfRule type="cellIs" dxfId="87" priority="40" operator="equal">
      <formula>0</formula>
    </cfRule>
    <cfRule type="cellIs" dxfId="86" priority="41" operator="equal">
      <formula>1</formula>
    </cfRule>
    <cfRule type="cellIs" dxfId="85" priority="42" operator="equal">
      <formula>2</formula>
    </cfRule>
  </conditionalFormatting>
  <conditionalFormatting sqref="P6:P105">
    <cfRule type="cellIs" dxfId="84" priority="43" operator="equal">
      <formula>3</formula>
    </cfRule>
    <cfRule type="cellIs" dxfId="83" priority="44" operator="equal">
      <formula>4</formula>
    </cfRule>
    <cfRule type="cellIs" dxfId="82" priority="45" operator="equal">
      <formula>5</formula>
    </cfRule>
  </conditionalFormatting>
  <conditionalFormatting sqref="H9:H105">
    <cfRule type="cellIs" dxfId="81" priority="10" operator="equal">
      <formula>0</formula>
    </cfRule>
    <cfRule type="cellIs" dxfId="80" priority="11" operator="equal">
      <formula>1</formula>
    </cfRule>
    <cfRule type="cellIs" dxfId="79" priority="12" operator="equal">
      <formula>2</formula>
    </cfRule>
  </conditionalFormatting>
  <conditionalFormatting sqref="H9:H105">
    <cfRule type="cellIs" dxfId="78" priority="13" operator="equal">
      <formula>3</formula>
    </cfRule>
    <cfRule type="cellIs" dxfId="77" priority="14" operator="equal">
      <formula>4</formula>
    </cfRule>
    <cfRule type="cellIs" dxfId="76" priority="15" operator="equal">
      <formula>5</formula>
    </cfRule>
  </conditionalFormatting>
  <conditionalFormatting sqref="N6:N105">
    <cfRule type="cellIs" dxfId="75" priority="49" operator="equal">
      <formula>3</formula>
    </cfRule>
    <cfRule type="cellIs" dxfId="74" priority="50" operator="equal">
      <formula>4</formula>
    </cfRule>
    <cfRule type="cellIs" dxfId="73" priority="51" operator="equal">
      <formula>5</formula>
    </cfRule>
  </conditionalFormatting>
  <conditionalFormatting sqref="N6:N105">
    <cfRule type="cellIs" dxfId="72" priority="46" operator="equal">
      <formula>0</formula>
    </cfRule>
    <cfRule type="cellIs" dxfId="71" priority="47" operator="equal">
      <formula>1</formula>
    </cfRule>
    <cfRule type="cellIs" dxfId="70" priority="48" operator="equal">
      <formula>2</formula>
    </cfRule>
  </conditionalFormatting>
  <conditionalFormatting sqref="H7:H8">
    <cfRule type="cellIs" dxfId="69" priority="37" operator="equal">
      <formula>3</formula>
    </cfRule>
    <cfRule type="cellIs" dxfId="68" priority="38" operator="equal">
      <formula>4</formula>
    </cfRule>
    <cfRule type="cellIs" dxfId="67" priority="39" operator="equal">
      <formula>5</formula>
    </cfRule>
  </conditionalFormatting>
  <conditionalFormatting sqref="H7:H8">
    <cfRule type="cellIs" dxfId="66" priority="34" operator="equal">
      <formula>0</formula>
    </cfRule>
    <cfRule type="cellIs" dxfId="65" priority="35" operator="equal">
      <formula>1</formula>
    </cfRule>
    <cfRule type="cellIs" dxfId="64" priority="36" operator="equal">
      <formula>2</formula>
    </cfRule>
  </conditionalFormatting>
  <conditionalFormatting sqref="J8">
    <cfRule type="cellIs" dxfId="63" priority="31" operator="equal">
      <formula>3</formula>
    </cfRule>
    <cfRule type="cellIs" dxfId="62" priority="32" operator="equal">
      <formula>4</formula>
    </cfRule>
    <cfRule type="cellIs" dxfId="61" priority="33" operator="equal">
      <formula>5</formula>
    </cfRule>
  </conditionalFormatting>
  <conditionalFormatting sqref="J8">
    <cfRule type="cellIs" dxfId="60" priority="28" operator="equal">
      <formula>0</formula>
    </cfRule>
    <cfRule type="cellIs" dxfId="59" priority="29" operator="equal">
      <formula>1</formula>
    </cfRule>
    <cfRule type="cellIs" dxfId="58" priority="30" operator="equal">
      <formula>2</formula>
    </cfRule>
  </conditionalFormatting>
  <conditionalFormatting sqref="J7">
    <cfRule type="cellIs" dxfId="57" priority="25" operator="equal">
      <formula>3</formula>
    </cfRule>
    <cfRule type="cellIs" dxfId="56" priority="26" operator="equal">
      <formula>4</formula>
    </cfRule>
    <cfRule type="cellIs" dxfId="55" priority="27" operator="equal">
      <formula>5</formula>
    </cfRule>
  </conditionalFormatting>
  <conditionalFormatting sqref="J7">
    <cfRule type="cellIs" dxfId="54" priority="22" operator="equal">
      <formula>0</formula>
    </cfRule>
    <cfRule type="cellIs" dxfId="53" priority="23" operator="equal">
      <formula>1</formula>
    </cfRule>
    <cfRule type="cellIs" dxfId="52" priority="24" operator="equal">
      <formula>2</formula>
    </cfRule>
  </conditionalFormatting>
  <conditionalFormatting sqref="J9:J105">
    <cfRule type="cellIs" dxfId="51" priority="19" operator="equal">
      <formula>3</formula>
    </cfRule>
    <cfRule type="cellIs" dxfId="50" priority="20" operator="equal">
      <formula>4</formula>
    </cfRule>
    <cfRule type="cellIs" dxfId="49" priority="21" operator="equal">
      <formula>5</formula>
    </cfRule>
  </conditionalFormatting>
  <conditionalFormatting sqref="J9:J105">
    <cfRule type="cellIs" dxfId="48" priority="16" operator="equal">
      <formula>0</formula>
    </cfRule>
    <cfRule type="cellIs" dxfId="47" priority="17" operator="equal">
      <formula>1</formula>
    </cfRule>
    <cfRule type="cellIs" dxfId="46" priority="18" operator="equal">
      <formula>2</formula>
    </cfRule>
  </conditionalFormatting>
  <conditionalFormatting sqref="E6:E105">
    <cfRule type="colorScale" priority="98">
      <colorScale>
        <cfvo type="num" val="#REF!"/>
        <cfvo type="max"/>
        <color rgb="FFFF7128"/>
        <color rgb="FFFFEF9C"/>
      </colorScale>
    </cfRule>
  </conditionalFormatting>
  <printOptions horizontalCentered="1"/>
  <pageMargins left="0.70866141732283472" right="0.70866141732283472" top="0.86614173228346458" bottom="0.74803149606299213" header="0.31496062992125984" footer="0.31496062992125984"/>
  <pageSetup paperSize="9" scale="38" orientation="portrait" r:id="rId1"/>
  <headerFooter>
    <oddHeader xml:space="preserve">&amp;LVaikutusanalyysi
(BIA, Business Impact Analysis)&amp;CLOMAKE
Täyttöpohja&amp;R&amp;P (&amp;N)
Versio (printattu):
&amp;D  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287"/>
  <sheetViews>
    <sheetView showGridLines="0" tabSelected="1" topLeftCell="B1" zoomScale="70" zoomScaleNormal="70" zoomScaleSheetLayoutView="70" workbookViewId="0">
      <selection activeCell="E19" sqref="E19"/>
    </sheetView>
  </sheetViews>
  <sheetFormatPr defaultRowHeight="12.75" x14ac:dyDescent="0.2"/>
  <cols>
    <col min="2" max="2" width="2.5703125" customWidth="1"/>
    <col min="3" max="3" width="2.85546875" customWidth="1"/>
    <col min="4" max="27" width="4.5703125" customWidth="1"/>
    <col min="28" max="28" width="2.85546875" customWidth="1"/>
    <col min="29" max="29" width="2.5703125" customWidth="1"/>
    <col min="30" max="30" width="2.5703125" hidden="1" customWidth="1"/>
    <col min="31" max="42" width="2.85546875" hidden="1" customWidth="1"/>
    <col min="43" max="110" width="2.5703125" hidden="1" customWidth="1"/>
  </cols>
  <sheetData>
    <row r="1" spans="3:93" ht="15" customHeight="1" thickBot="1" x14ac:dyDescent="0.25"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 t="str">
        <f>'Riskiarviointi PERUSTIEDOT'!BI1</f>
        <v>Riskien arviointi</v>
      </c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</row>
    <row r="2" spans="3:93" ht="15" customHeight="1" x14ac:dyDescent="0.2">
      <c r="C2" s="3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4"/>
      <c r="AE2" s="130" t="s">
        <v>15</v>
      </c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T2" s="101" t="str">
        <f>'Riskiarviointi PERUSTIEDOT'!BA2</f>
        <v>1. Riskiarvioinnin kohde, perustiedot:</v>
      </c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 t="str">
        <f>'Riskiarviointi PERUSTIEDOT'!BI2</f>
        <v>1. Riskiarvioinnin kohde, perustiedot:</v>
      </c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</row>
    <row r="3" spans="3:93" ht="15" customHeight="1" x14ac:dyDescent="0.2">
      <c r="C3" s="1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33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5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T3" s="101"/>
      <c r="AU3" s="101" t="str">
        <f>'Riskiarviointi PERUSTIEDOT'!BB3</f>
        <v xml:space="preserve">Kohde: </v>
      </c>
      <c r="AV3" s="101" t="str">
        <f>'Riskiarviointi PERUSTIEDOT'!BC3</f>
        <v>Täytä arvo 1-6</v>
      </c>
      <c r="AW3" s="101" t="str">
        <f>'Riskiarviointi PERUSTIEDOT'!BD3</f>
        <v xml:space="preserve">, </v>
      </c>
      <c r="AX3" s="101">
        <f>'Riskiarviointi PERUSTIEDOT'!BE3</f>
        <v>0</v>
      </c>
      <c r="AY3" s="101" t="str">
        <f>'Riskiarviointi PERUSTIEDOT'!BF3</f>
        <v xml:space="preserve">, </v>
      </c>
      <c r="AZ3" s="101" t="str">
        <f>'Riskiarviointi PERUSTIEDOT'!BG3</f>
        <v xml:space="preserve">Lisätietoja: </v>
      </c>
      <c r="BA3" s="101">
        <f>'Riskiarviointi PERUSTIEDOT'!BH3</f>
        <v>0</v>
      </c>
      <c r="BB3" s="101"/>
      <c r="BC3" s="101"/>
      <c r="BD3" s="101"/>
      <c r="BE3" s="101" t="str">
        <f>'Riskiarviointi PERUSTIEDOT'!BI3</f>
        <v>Kohde: Täytä arvo 1-6, 0, Lisätietoja: 0</v>
      </c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</row>
    <row r="4" spans="3:93" ht="15" customHeight="1" x14ac:dyDescent="0.2">
      <c r="C4" s="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33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5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T4" s="101"/>
      <c r="AU4" s="101" t="str">
        <f>'Riskiarviointi PERUSTIEDOT'!BB4</f>
        <v xml:space="preserve">Kohteesta vastaa: </v>
      </c>
      <c r="AV4" s="101">
        <f>'Riskiarviointi PERUSTIEDOT'!BC4</f>
        <v>0</v>
      </c>
      <c r="AW4" s="101">
        <f>'Riskiarviointi PERUSTIEDOT'!BD4</f>
        <v>0</v>
      </c>
      <c r="AX4" s="101"/>
      <c r="AY4" s="101"/>
      <c r="AZ4" s="101"/>
      <c r="BA4" s="101"/>
      <c r="BB4" s="101"/>
      <c r="BC4" s="101"/>
      <c r="BD4" s="101"/>
      <c r="BE4" s="101" t="str">
        <f>'Riskiarviointi PERUSTIEDOT'!BI4</f>
        <v>Kohteesta vastaa: 0</v>
      </c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</row>
    <row r="5" spans="3:93" ht="15" customHeight="1" x14ac:dyDescent="0.2">
      <c r="C5" s="1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5"/>
      <c r="AE5" s="139" t="s">
        <v>15</v>
      </c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T5" s="101"/>
      <c r="AU5" s="101" t="s">
        <v>98</v>
      </c>
      <c r="AV5" s="101"/>
      <c r="AW5" s="101"/>
      <c r="AX5" s="101"/>
      <c r="AY5" s="101"/>
      <c r="AZ5" s="101"/>
      <c r="BA5" s="101" t="s">
        <v>99</v>
      </c>
      <c r="BB5" s="101"/>
      <c r="BC5" s="101"/>
      <c r="BD5" s="101"/>
      <c r="BE5" s="101" t="str">
        <f>CONCATENATE(BE3,", ",BE4)</f>
        <v>Kohde: Täytä arvo 1-6, 0, Lisätietoja: 0, Kohteesta vastaa: 0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</row>
    <row r="6" spans="3:93" ht="15" customHeight="1" x14ac:dyDescent="0.2">
      <c r="C6" s="1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5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T6" s="101">
        <f>'[1]Riskiarviointi PERUSTIEDOT'!AS6</f>
        <v>0</v>
      </c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 t="str">
        <f>'Riskiarviointi PERUSTIEDOT'!BI6</f>
        <v>2. Riskiarvioinnin suorittaja ja ajankohta</v>
      </c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</row>
    <row r="7" spans="3:93" ht="15" customHeight="1" thickBot="1" x14ac:dyDescent="0.25">
      <c r="C7" s="1"/>
      <c r="D7" s="63"/>
      <c r="E7" s="63"/>
      <c r="F7" s="63"/>
      <c r="G7" s="63"/>
      <c r="H7" s="63"/>
      <c r="I7" s="63"/>
      <c r="J7" s="62"/>
      <c r="K7" s="62"/>
      <c r="L7" s="62"/>
      <c r="M7" s="62"/>
      <c r="N7" s="62"/>
      <c r="O7" s="33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5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T7" s="101"/>
      <c r="AU7" s="101" t="str">
        <f>'Riskiarviointi PERUSTIEDOT'!BB7</f>
        <v xml:space="preserve">Arvioinnin tekijä: </v>
      </c>
      <c r="AV7" s="101">
        <f>'Riskiarviointi PERUSTIEDOT'!BC7</f>
        <v>0</v>
      </c>
      <c r="AW7" s="101">
        <f>'Riskiarviointi PERUSTIEDOT'!BD7</f>
        <v>0</v>
      </c>
      <c r="AX7" s="101"/>
      <c r="AY7" s="101"/>
      <c r="AZ7" s="101"/>
      <c r="BA7" s="101"/>
      <c r="BB7" s="101"/>
      <c r="BC7" s="101"/>
      <c r="BD7" s="101"/>
      <c r="BE7" s="101" t="str">
        <f>'Riskiarviointi PERUSTIEDOT'!BI7</f>
        <v>Arvioinnin tekijä: 0</v>
      </c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</row>
    <row r="8" spans="3:93" ht="15" customHeight="1" x14ac:dyDescent="0.2">
      <c r="C8" s="1"/>
      <c r="D8" s="131" t="str">
        <f>BE1</f>
        <v>Riskien arviointi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5" t="s">
        <v>79</v>
      </c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6"/>
      <c r="AB8" s="5"/>
      <c r="AE8" s="149" t="s">
        <v>15</v>
      </c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T8" s="101"/>
      <c r="AU8" s="101" t="str">
        <f>'Riskiarviointi PERUSTIEDOT'!BB8</f>
        <v xml:space="preserve">Arvioijan organisaatio: </v>
      </c>
      <c r="AV8" s="101">
        <f>'Riskiarviointi PERUSTIEDOT'!BC8</f>
        <v>0</v>
      </c>
      <c r="AW8" s="101">
        <f>'Riskiarviointi PERUSTIEDOT'!BD8</f>
        <v>0</v>
      </c>
      <c r="AX8" s="101"/>
      <c r="AY8" s="101"/>
      <c r="AZ8" s="101"/>
      <c r="BA8" s="101"/>
      <c r="BB8" s="101"/>
      <c r="BC8" s="101"/>
      <c r="BD8" s="101"/>
      <c r="BE8" s="101" t="str">
        <f>'Riskiarviointi PERUSTIEDOT'!BI8</f>
        <v>Arvioijan organisaatio: 0</v>
      </c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</row>
    <row r="9" spans="3:93" ht="15" customHeight="1" thickBot="1" x14ac:dyDescent="0.25">
      <c r="C9" s="1"/>
      <c r="D9" s="133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8"/>
      <c r="AB9" s="5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T9" s="101"/>
      <c r="AU9" s="101" t="str">
        <f>'Riskiarviointi PERUSTIEDOT'!BB9</f>
        <v xml:space="preserve">Aloitus: </v>
      </c>
      <c r="AV9" s="102">
        <f>'Riskiarviointi PERUSTIEDOT'!BC9</f>
        <v>0</v>
      </c>
      <c r="AW9" s="101" t="str">
        <f>'Riskiarviointi PERUSTIEDOT'!BD9</f>
        <v xml:space="preserve">; </v>
      </c>
      <c r="AX9" s="101">
        <f>'[1]Riskiarviointi PERUSTIEDOT'!AW9</f>
        <v>0</v>
      </c>
      <c r="AY9" s="101">
        <f>'[1]Riskiarviointi PERUSTIEDOT'!AX9</f>
        <v>0</v>
      </c>
      <c r="AZ9" s="101"/>
      <c r="BA9" s="101"/>
      <c r="BB9" s="101"/>
      <c r="BC9" s="101"/>
      <c r="BD9" s="101"/>
      <c r="BE9" s="101" t="str">
        <f>'Riskiarviointi PERUSTIEDOT'!BI9</f>
        <v>Aloitus: 0; Lopetus: 0</v>
      </c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</row>
    <row r="10" spans="3:93" ht="15" customHeight="1" x14ac:dyDescent="0.2">
      <c r="C10" s="1"/>
      <c r="D10" s="63"/>
      <c r="E10" s="63"/>
      <c r="F10" s="63"/>
      <c r="G10" s="63"/>
      <c r="H10" s="63"/>
      <c r="I10" s="63"/>
      <c r="J10" s="62"/>
      <c r="K10" s="62"/>
      <c r="L10" s="62"/>
      <c r="M10" s="62"/>
      <c r="N10" s="62"/>
      <c r="O10" s="33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5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T10" s="101"/>
      <c r="AU10" s="101" t="s">
        <v>100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</row>
    <row r="11" spans="3:93" ht="15" customHeight="1" x14ac:dyDescent="0.2">
      <c r="C11" s="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33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5"/>
      <c r="AE11" s="157" t="s">
        <v>15</v>
      </c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T11" s="101">
        <f>'[1]Riskiarviointi PERUSTIEDOT'!AS11</f>
        <v>0</v>
      </c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 t="str">
        <f>'[1]Riskiarviointi PERUSTIEDOT'!BA11</f>
        <v>3. Riskien arviointiin osallistuneet</v>
      </c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</row>
    <row r="12" spans="3:93" ht="15" customHeight="1" x14ac:dyDescent="0.2">
      <c r="C12" s="1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33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5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T12" s="101"/>
      <c r="AU12" s="101">
        <f>'Riskiarviointi PERUSTIEDOT'!BB12</f>
        <v>0</v>
      </c>
      <c r="AV12" s="101" t="str">
        <f>'Riskiarviointi PERUSTIEDOT'!BC12</f>
        <v xml:space="preserve">, </v>
      </c>
      <c r="AW12" s="101">
        <f>'Riskiarviointi PERUSTIEDOT'!BD12</f>
        <v>0</v>
      </c>
      <c r="AX12" s="101" t="str">
        <f>'Riskiarviointi PERUSTIEDOT'!BE12</f>
        <v xml:space="preserve">, </v>
      </c>
      <c r="AY12" s="101">
        <f>'Riskiarviointi PERUSTIEDOT'!BF12</f>
        <v>0</v>
      </c>
      <c r="AZ12" s="101" t="str">
        <f>'Riskiarviointi PERUSTIEDOT'!BG12</f>
        <v xml:space="preserve"> </v>
      </c>
      <c r="BA12" s="101"/>
      <c r="BB12" s="101"/>
      <c r="BC12" s="101"/>
      <c r="BD12" s="101"/>
      <c r="BE12" s="101" t="str">
        <f>'Riskiarviointi PERUSTIEDOT'!BI12</f>
        <v>0, 0, 0</v>
      </c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</row>
    <row r="13" spans="3:93" ht="15" customHeight="1" x14ac:dyDescent="0.2">
      <c r="C13" s="1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5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T13" s="101"/>
      <c r="AU13" s="101">
        <f>'Riskiarviointi PERUSTIEDOT'!BB13</f>
        <v>0</v>
      </c>
      <c r="AV13" s="101" t="str">
        <f>'Riskiarviointi PERUSTIEDOT'!BC13</f>
        <v xml:space="preserve">, </v>
      </c>
      <c r="AW13" s="101">
        <f>'Riskiarviointi PERUSTIEDOT'!BD13</f>
        <v>0</v>
      </c>
      <c r="AX13" s="101" t="str">
        <f>'Riskiarviointi PERUSTIEDOT'!BE13</f>
        <v xml:space="preserve">, </v>
      </c>
      <c r="AY13" s="101">
        <f>'Riskiarviointi PERUSTIEDOT'!BF13</f>
        <v>0</v>
      </c>
      <c r="AZ13" s="101" t="str">
        <f>'Riskiarviointi PERUSTIEDOT'!BG13</f>
        <v xml:space="preserve"> </v>
      </c>
      <c r="BA13" s="101"/>
      <c r="BB13" s="101"/>
      <c r="BC13" s="101"/>
      <c r="BD13" s="101"/>
      <c r="BE13" s="101" t="str">
        <f>'Riskiarviointi PERUSTIEDOT'!BI13</f>
        <v>0, 0, 0</v>
      </c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</row>
    <row r="14" spans="3:93" ht="15" customHeight="1" x14ac:dyDescent="0.2">
      <c r="C14" s="1"/>
      <c r="D14" s="63"/>
      <c r="E14" s="63"/>
      <c r="F14" s="63"/>
      <c r="G14" s="63"/>
      <c r="H14" s="63"/>
      <c r="I14" s="63"/>
      <c r="J14" s="65"/>
      <c r="K14" s="249" t="s">
        <v>80</v>
      </c>
      <c r="L14" s="249"/>
      <c r="M14" s="249"/>
      <c r="N14" s="249"/>
      <c r="O14" s="249"/>
      <c r="P14" s="250">
        <f>H30</f>
        <v>0</v>
      </c>
      <c r="Q14" s="250"/>
      <c r="R14" s="250"/>
      <c r="S14" s="66" t="s">
        <v>81</v>
      </c>
      <c r="T14" s="251">
        <f>H31</f>
        <v>0</v>
      </c>
      <c r="U14" s="251"/>
      <c r="V14" s="251"/>
      <c r="W14" s="67"/>
      <c r="X14" s="67"/>
      <c r="Y14" s="67"/>
      <c r="Z14" s="67"/>
      <c r="AA14" s="67"/>
      <c r="AB14" s="5"/>
      <c r="AE14" s="156" t="s">
        <v>15</v>
      </c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T14" s="101"/>
      <c r="AU14" s="101">
        <f>'Riskiarviointi PERUSTIEDOT'!BB14</f>
        <v>0</v>
      </c>
      <c r="AV14" s="101" t="str">
        <f>'Riskiarviointi PERUSTIEDOT'!BC14</f>
        <v xml:space="preserve">, </v>
      </c>
      <c r="AW14" s="101">
        <f>'Riskiarviointi PERUSTIEDOT'!BD14</f>
        <v>0</v>
      </c>
      <c r="AX14" s="101" t="str">
        <f>'Riskiarviointi PERUSTIEDOT'!BE14</f>
        <v xml:space="preserve">, </v>
      </c>
      <c r="AY14" s="101">
        <f>'Riskiarviointi PERUSTIEDOT'!BF14</f>
        <v>0</v>
      </c>
      <c r="AZ14" s="101" t="str">
        <f>'Riskiarviointi PERUSTIEDOT'!BG14</f>
        <v xml:space="preserve"> </v>
      </c>
      <c r="BA14" s="101"/>
      <c r="BB14" s="101"/>
      <c r="BC14" s="101"/>
      <c r="BD14" s="101"/>
      <c r="BE14" s="101" t="str">
        <f>'Riskiarviointi PERUSTIEDOT'!BI14</f>
        <v>0, 0, 0</v>
      </c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</row>
    <row r="15" spans="3:93" ht="15" customHeight="1" x14ac:dyDescent="0.2">
      <c r="C15" s="1"/>
      <c r="D15" s="63"/>
      <c r="E15" s="63"/>
      <c r="F15" s="63"/>
      <c r="G15" s="63"/>
      <c r="H15" s="63"/>
      <c r="I15" s="63"/>
      <c r="J15" s="65"/>
      <c r="K15" s="65"/>
      <c r="L15" s="65"/>
      <c r="M15" s="65"/>
      <c r="N15" s="65"/>
      <c r="O15" s="65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5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T15" s="101"/>
      <c r="AU15" s="101">
        <f>'Riskiarviointi PERUSTIEDOT'!BB15</f>
        <v>0</v>
      </c>
      <c r="AV15" s="101" t="str">
        <f>'Riskiarviointi PERUSTIEDOT'!BC15</f>
        <v xml:space="preserve">, </v>
      </c>
      <c r="AW15" s="101">
        <f>'Riskiarviointi PERUSTIEDOT'!BD15</f>
        <v>0</v>
      </c>
      <c r="AX15" s="101" t="str">
        <f>'Riskiarviointi PERUSTIEDOT'!BE15</f>
        <v xml:space="preserve">, </v>
      </c>
      <c r="AY15" s="101">
        <f>'Riskiarviointi PERUSTIEDOT'!BF15</f>
        <v>0</v>
      </c>
      <c r="AZ15" s="101" t="str">
        <f>'Riskiarviointi PERUSTIEDOT'!BG15</f>
        <v xml:space="preserve"> </v>
      </c>
      <c r="BA15" s="101"/>
      <c r="BB15" s="101"/>
      <c r="BC15" s="101"/>
      <c r="BD15" s="101"/>
      <c r="BE15" s="101" t="str">
        <f>'Riskiarviointi PERUSTIEDOT'!BI15</f>
        <v>0, 0, 0</v>
      </c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</row>
    <row r="16" spans="3:93" ht="15" customHeight="1" x14ac:dyDescent="0.2">
      <c r="C16" s="1"/>
      <c r="D16" s="63"/>
      <c r="E16" s="63"/>
      <c r="F16" s="63"/>
      <c r="G16" s="63"/>
      <c r="H16" s="63"/>
      <c r="I16" s="63"/>
      <c r="J16" s="249" t="str">
        <f>AU3</f>
        <v xml:space="preserve">Kohde: </v>
      </c>
      <c r="K16" s="249"/>
      <c r="L16" s="249"/>
      <c r="M16" s="249"/>
      <c r="N16" s="249"/>
      <c r="O16" s="249"/>
      <c r="P16" s="252" t="str">
        <f>AV3</f>
        <v>Täytä arvo 1-6</v>
      </c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5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T16" s="101"/>
      <c r="AU16" s="101">
        <f>'Riskiarviointi PERUSTIEDOT'!BB16</f>
        <v>0</v>
      </c>
      <c r="AV16" s="101" t="str">
        <f>'Riskiarviointi PERUSTIEDOT'!BC16</f>
        <v xml:space="preserve">, </v>
      </c>
      <c r="AW16" s="101">
        <f>'Riskiarviointi PERUSTIEDOT'!BD16</f>
        <v>0</v>
      </c>
      <c r="AX16" s="101" t="str">
        <f>'Riskiarviointi PERUSTIEDOT'!BE16</f>
        <v xml:space="preserve">, </v>
      </c>
      <c r="AY16" s="101">
        <f>'Riskiarviointi PERUSTIEDOT'!BF16</f>
        <v>0</v>
      </c>
      <c r="AZ16" s="101" t="str">
        <f>'Riskiarviointi PERUSTIEDOT'!BG16</f>
        <v xml:space="preserve"> </v>
      </c>
      <c r="BA16" s="101"/>
      <c r="BB16" s="101"/>
      <c r="BC16" s="101"/>
      <c r="BD16" s="101"/>
      <c r="BE16" s="101" t="str">
        <f>'Riskiarviointi PERUSTIEDOT'!BI16</f>
        <v>0, 0, 0</v>
      </c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</row>
    <row r="17" spans="3:93" ht="15" customHeight="1" x14ac:dyDescent="0.2">
      <c r="C17" s="1"/>
      <c r="D17" s="63"/>
      <c r="E17" s="63"/>
      <c r="F17" s="63"/>
      <c r="G17" s="63"/>
      <c r="H17" s="63"/>
      <c r="I17" s="63"/>
      <c r="J17" s="249"/>
      <c r="K17" s="249"/>
      <c r="L17" s="249"/>
      <c r="M17" s="249"/>
      <c r="N17" s="249"/>
      <c r="O17" s="249"/>
      <c r="P17" s="252">
        <f>AX3</f>
        <v>0</v>
      </c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5"/>
      <c r="AE17" s="130" t="s">
        <v>15</v>
      </c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T17" s="101"/>
      <c r="AU17" s="101">
        <f>'Riskiarviointi PERUSTIEDOT'!BB17</f>
        <v>0</v>
      </c>
      <c r="AV17" s="101" t="str">
        <f>'Riskiarviointi PERUSTIEDOT'!BC17</f>
        <v xml:space="preserve">, </v>
      </c>
      <c r="AW17" s="101">
        <f>'Riskiarviointi PERUSTIEDOT'!BD17</f>
        <v>0</v>
      </c>
      <c r="AX17" s="101" t="str">
        <f>'Riskiarviointi PERUSTIEDOT'!BE17</f>
        <v xml:space="preserve">, </v>
      </c>
      <c r="AY17" s="101">
        <f>'Riskiarviointi PERUSTIEDOT'!BF17</f>
        <v>0</v>
      </c>
      <c r="AZ17" s="101" t="str">
        <f>'Riskiarviointi PERUSTIEDOT'!BG17</f>
        <v xml:space="preserve"> </v>
      </c>
      <c r="BA17" s="101"/>
      <c r="BB17" s="101"/>
      <c r="BC17" s="101"/>
      <c r="BD17" s="101"/>
      <c r="BE17" s="101" t="str">
        <f>'Riskiarviointi PERUSTIEDOT'!BI17</f>
        <v>0, 0, 0</v>
      </c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</row>
    <row r="18" spans="3:93" ht="15" customHeight="1" x14ac:dyDescent="0.2">
      <c r="C18" s="1"/>
      <c r="D18" s="63"/>
      <c r="E18" s="63"/>
      <c r="F18" s="63"/>
      <c r="G18" s="63"/>
      <c r="H18" s="63"/>
      <c r="I18" s="63"/>
      <c r="J18" s="249" t="str">
        <f>AU5</f>
        <v>Vastuuhenkilö:</v>
      </c>
      <c r="K18" s="249"/>
      <c r="L18" s="249"/>
      <c r="M18" s="249"/>
      <c r="N18" s="249"/>
      <c r="O18" s="249"/>
      <c r="P18" s="252">
        <f>AV4</f>
        <v>0</v>
      </c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5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T18" s="101"/>
      <c r="AU18" s="101">
        <f>'Riskiarviointi PERUSTIEDOT'!BB18</f>
        <v>0</v>
      </c>
      <c r="AV18" s="101" t="str">
        <f>'Riskiarviointi PERUSTIEDOT'!BC18</f>
        <v xml:space="preserve">, </v>
      </c>
      <c r="AW18" s="101">
        <f>'Riskiarviointi PERUSTIEDOT'!BD18</f>
        <v>0</v>
      </c>
      <c r="AX18" s="101" t="str">
        <f>'Riskiarviointi PERUSTIEDOT'!BE18</f>
        <v xml:space="preserve">, </v>
      </c>
      <c r="AY18" s="101">
        <f>'Riskiarviointi PERUSTIEDOT'!BF18</f>
        <v>0</v>
      </c>
      <c r="AZ18" s="101" t="str">
        <f>'Riskiarviointi PERUSTIEDOT'!BG18</f>
        <v xml:space="preserve"> </v>
      </c>
      <c r="BA18" s="101"/>
      <c r="BB18" s="101"/>
      <c r="BC18" s="101"/>
      <c r="BD18" s="101"/>
      <c r="BE18" s="101" t="str">
        <f>'Riskiarviointi PERUSTIEDOT'!BI18</f>
        <v>0, 0, 0</v>
      </c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</row>
    <row r="19" spans="3:93" ht="15" customHeight="1" x14ac:dyDescent="0.2">
      <c r="C19" s="1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5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T19" s="101"/>
      <c r="AU19" s="101">
        <f>'Riskiarviointi PERUSTIEDOT'!BB19</f>
        <v>0</v>
      </c>
      <c r="AV19" s="101" t="str">
        <f>'Riskiarviointi PERUSTIEDOT'!BC19</f>
        <v xml:space="preserve">, </v>
      </c>
      <c r="AW19" s="101">
        <f>'Riskiarviointi PERUSTIEDOT'!BD19</f>
        <v>0</v>
      </c>
      <c r="AX19" s="101" t="str">
        <f>'Riskiarviointi PERUSTIEDOT'!BE19</f>
        <v xml:space="preserve">, </v>
      </c>
      <c r="AY19" s="101">
        <f>'Riskiarviointi PERUSTIEDOT'!BF19</f>
        <v>0</v>
      </c>
      <c r="AZ19" s="101" t="str">
        <f>'Riskiarviointi PERUSTIEDOT'!BG19</f>
        <v xml:space="preserve"> </v>
      </c>
      <c r="BA19" s="101"/>
      <c r="BB19" s="101"/>
      <c r="BC19" s="101"/>
      <c r="BD19" s="101"/>
      <c r="BE19" s="101" t="str">
        <f>'Riskiarviointi PERUSTIEDOT'!BI19</f>
        <v>0, 0, 0</v>
      </c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</row>
    <row r="20" spans="3:93" ht="15" customHeight="1" x14ac:dyDescent="0.2">
      <c r="C20" s="1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5"/>
      <c r="AE20" s="139" t="s">
        <v>15</v>
      </c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T20" s="101"/>
      <c r="AU20" s="101">
        <f>'Riskiarviointi PERUSTIEDOT'!BB20</f>
        <v>0</v>
      </c>
      <c r="AV20" s="101" t="str">
        <f>'Riskiarviointi PERUSTIEDOT'!BC20</f>
        <v xml:space="preserve">, </v>
      </c>
      <c r="AW20" s="101">
        <f>'Riskiarviointi PERUSTIEDOT'!BD20</f>
        <v>0</v>
      </c>
      <c r="AX20" s="101" t="str">
        <f>'Riskiarviointi PERUSTIEDOT'!BE20</f>
        <v xml:space="preserve">, </v>
      </c>
      <c r="AY20" s="101">
        <f>'Riskiarviointi PERUSTIEDOT'!BF20</f>
        <v>0</v>
      </c>
      <c r="AZ20" s="101" t="str">
        <f>'Riskiarviointi PERUSTIEDOT'!BG20</f>
        <v xml:space="preserve"> </v>
      </c>
      <c r="BA20" s="101"/>
      <c r="BB20" s="101"/>
      <c r="BC20" s="101"/>
      <c r="BD20" s="101"/>
      <c r="BE20" s="101" t="str">
        <f>'Riskiarviointi PERUSTIEDOT'!BI20</f>
        <v>0, 0, 0</v>
      </c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</row>
    <row r="21" spans="3:93" ht="15" customHeight="1" x14ac:dyDescent="0.2">
      <c r="C21" s="1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5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T21" s="101"/>
      <c r="AU21" s="101">
        <f>'Riskiarviointi PERUSTIEDOT'!BB21</f>
        <v>0</v>
      </c>
      <c r="AV21" s="101" t="str">
        <f>'Riskiarviointi PERUSTIEDOT'!BC21</f>
        <v xml:space="preserve">, </v>
      </c>
      <c r="AW21" s="101">
        <f>'Riskiarviointi PERUSTIEDOT'!BD21</f>
        <v>0</v>
      </c>
      <c r="AX21" s="101" t="str">
        <f>'Riskiarviointi PERUSTIEDOT'!BE21</f>
        <v xml:space="preserve">, </v>
      </c>
      <c r="AY21" s="101">
        <f>'Riskiarviointi PERUSTIEDOT'!BF21</f>
        <v>0</v>
      </c>
      <c r="AZ21" s="101" t="str">
        <f>'Riskiarviointi PERUSTIEDOT'!BG21</f>
        <v xml:space="preserve"> </v>
      </c>
      <c r="BA21" s="101"/>
      <c r="BB21" s="101"/>
      <c r="BC21" s="101"/>
      <c r="BD21" s="101"/>
      <c r="BE21" s="101" t="str">
        <f>'Riskiarviointi PERUSTIEDOT'!BI21</f>
        <v>0, 0, 0</v>
      </c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</row>
    <row r="22" spans="3:93" ht="15" customHeight="1" x14ac:dyDescent="0.2">
      <c r="C22" s="1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5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T22" s="101"/>
      <c r="AU22" s="101">
        <f>'Riskiarviointi PERUSTIEDOT'!BB22</f>
        <v>0</v>
      </c>
      <c r="AV22" s="101" t="str">
        <f>'Riskiarviointi PERUSTIEDOT'!BC22</f>
        <v xml:space="preserve">, </v>
      </c>
      <c r="AW22" s="101">
        <f>'Riskiarviointi PERUSTIEDOT'!BD22</f>
        <v>0</v>
      </c>
      <c r="AX22" s="101" t="str">
        <f>'Riskiarviointi PERUSTIEDOT'!BE22</f>
        <v xml:space="preserve">, </v>
      </c>
      <c r="AY22" s="101">
        <f>'Riskiarviointi PERUSTIEDOT'!BF22</f>
        <v>0</v>
      </c>
      <c r="AZ22" s="101" t="str">
        <f>'Riskiarviointi PERUSTIEDOT'!BG22</f>
        <v xml:space="preserve"> </v>
      </c>
      <c r="BA22" s="101"/>
      <c r="BB22" s="101"/>
      <c r="BC22" s="101"/>
      <c r="BD22" s="101"/>
      <c r="BE22" s="101" t="str">
        <f>'Riskiarviointi PERUSTIEDOT'!BI22</f>
        <v>0, 0, 0</v>
      </c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</row>
    <row r="23" spans="3:93" ht="15" customHeight="1" x14ac:dyDescent="0.2">
      <c r="C23" s="1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5"/>
      <c r="AE23" s="149" t="s">
        <v>15</v>
      </c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T23" s="101"/>
      <c r="AU23" s="101">
        <f>'Riskiarviointi PERUSTIEDOT'!BB23</f>
        <v>0</v>
      </c>
      <c r="AV23" s="101" t="str">
        <f>'Riskiarviointi PERUSTIEDOT'!BC23</f>
        <v xml:space="preserve">, </v>
      </c>
      <c r="AW23" s="101">
        <f>'Riskiarviointi PERUSTIEDOT'!BD23</f>
        <v>0</v>
      </c>
      <c r="AX23" s="101" t="str">
        <f>'Riskiarviointi PERUSTIEDOT'!BE23</f>
        <v xml:space="preserve">, </v>
      </c>
      <c r="AY23" s="101">
        <f>'Riskiarviointi PERUSTIEDOT'!BF23</f>
        <v>0</v>
      </c>
      <c r="AZ23" s="101" t="str">
        <f>'Riskiarviointi PERUSTIEDOT'!BG23</f>
        <v xml:space="preserve"> </v>
      </c>
      <c r="BA23" s="101"/>
      <c r="BB23" s="101"/>
      <c r="BC23" s="101"/>
      <c r="BD23" s="101"/>
      <c r="BE23" s="101" t="str">
        <f>'Riskiarviointi PERUSTIEDOT'!BI23</f>
        <v>0, 0, 0</v>
      </c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</row>
    <row r="24" spans="3:93" ht="15" customHeight="1" x14ac:dyDescent="0.2">
      <c r="C24" s="1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5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T24" s="101"/>
      <c r="AU24" s="101">
        <f>'Riskiarviointi PERUSTIEDOT'!BB24</f>
        <v>0</v>
      </c>
      <c r="AV24" s="101" t="str">
        <f>'Riskiarviointi PERUSTIEDOT'!BC24</f>
        <v xml:space="preserve">, </v>
      </c>
      <c r="AW24" s="101">
        <f>'Riskiarviointi PERUSTIEDOT'!BD24</f>
        <v>0</v>
      </c>
      <c r="AX24" s="101" t="str">
        <f>'Riskiarviointi PERUSTIEDOT'!BE24</f>
        <v xml:space="preserve">, </v>
      </c>
      <c r="AY24" s="101">
        <f>'Riskiarviointi PERUSTIEDOT'!BF24</f>
        <v>0</v>
      </c>
      <c r="AZ24" s="101" t="str">
        <f>'Riskiarviointi PERUSTIEDOT'!BG24</f>
        <v xml:space="preserve"> </v>
      </c>
      <c r="BA24" s="101"/>
      <c r="BB24" s="101"/>
      <c r="BC24" s="101"/>
      <c r="BD24" s="101"/>
      <c r="BE24" s="101" t="str">
        <f>'Riskiarviointi PERUSTIEDOT'!BI24</f>
        <v>0, 0, 0</v>
      </c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</row>
    <row r="25" spans="3:93" ht="15" customHeight="1" thickBot="1" x14ac:dyDescent="0.25">
      <c r="C25" s="2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8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T25" s="101"/>
      <c r="AU25" s="101">
        <f>'Riskiarviointi PERUSTIEDOT'!BB25</f>
        <v>0</v>
      </c>
      <c r="AV25" s="101" t="str">
        <f>'Riskiarviointi PERUSTIEDOT'!BC25</f>
        <v xml:space="preserve">, </v>
      </c>
      <c r="AW25" s="101">
        <f>'Riskiarviointi PERUSTIEDOT'!BD25</f>
        <v>0</v>
      </c>
      <c r="AX25" s="101" t="str">
        <f>'Riskiarviointi PERUSTIEDOT'!BE25</f>
        <v xml:space="preserve">, </v>
      </c>
      <c r="AY25" s="101">
        <f>'Riskiarviointi PERUSTIEDOT'!BF25</f>
        <v>0</v>
      </c>
      <c r="AZ25" s="101" t="str">
        <f>'Riskiarviointi PERUSTIEDOT'!BG25</f>
        <v xml:space="preserve"> </v>
      </c>
      <c r="BA25" s="101"/>
      <c r="BB25" s="101"/>
      <c r="BC25" s="101"/>
      <c r="BD25" s="101"/>
      <c r="BE25" s="101" t="str">
        <f>'Riskiarviointi PERUSTIEDOT'!BI25</f>
        <v>0, 0, 0</v>
      </c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</row>
    <row r="26" spans="3:93" ht="15" customHeight="1" thickBot="1" x14ac:dyDescent="0.25">
      <c r="C26" s="3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4"/>
      <c r="AE26" s="157" t="s">
        <v>15</v>
      </c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T26" s="101"/>
      <c r="AU26" s="101">
        <f>'Riskiarviointi PERUSTIEDOT'!BB26</f>
        <v>0</v>
      </c>
      <c r="AV26" s="101" t="str">
        <f>'Riskiarviointi PERUSTIEDOT'!BC26</f>
        <v xml:space="preserve">, </v>
      </c>
      <c r="AW26" s="101">
        <f>'Riskiarviointi PERUSTIEDOT'!BD26</f>
        <v>0</v>
      </c>
      <c r="AX26" s="101" t="str">
        <f>'Riskiarviointi PERUSTIEDOT'!BE26</f>
        <v xml:space="preserve">, </v>
      </c>
      <c r="AY26" s="101">
        <f>'Riskiarviointi PERUSTIEDOT'!BF26</f>
        <v>0</v>
      </c>
      <c r="AZ26" s="101" t="str">
        <f>'Riskiarviointi PERUSTIEDOT'!BG26</f>
        <v xml:space="preserve"> </v>
      </c>
      <c r="BA26" s="101"/>
      <c r="BB26" s="101"/>
      <c r="BC26" s="101"/>
      <c r="BD26" s="101"/>
      <c r="BE26" s="101" t="str">
        <f>'Riskiarviointi PERUSTIEDOT'!BI26</f>
        <v>0, 0, 0</v>
      </c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</row>
    <row r="27" spans="3:93" ht="15" customHeight="1" x14ac:dyDescent="0.2">
      <c r="C27" s="1"/>
      <c r="D27" s="131" t="str">
        <f>D8</f>
        <v>Riskien arviointi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5" t="s">
        <v>82</v>
      </c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6"/>
      <c r="AB27" s="5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</row>
    <row r="28" spans="3:93" ht="15" customHeight="1" thickBot="1" x14ac:dyDescent="0.25">
      <c r="C28" s="1"/>
      <c r="D28" s="133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8"/>
      <c r="AB28" s="5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T28" s="101">
        <f>'[1]Riskiarviointi PERUSTIEDOT'!AS28</f>
        <v>0</v>
      </c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 t="str">
        <f>'[1]Riskiarviointi PERUSTIEDOT'!BA28</f>
        <v>4. Riskienhallinnan dokumentointi</v>
      </c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</row>
    <row r="29" spans="3:93" ht="15" customHeight="1" thickBot="1" x14ac:dyDescent="0.25">
      <c r="C29" s="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5"/>
      <c r="AE29" s="156" t="s">
        <v>15</v>
      </c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T29" s="101"/>
      <c r="AU29" s="101" t="str">
        <f>'Riskiarviointi PERUSTIEDOT'!BB29</f>
        <v xml:space="preserve">Politiikka: </v>
      </c>
      <c r="AV29" s="101" t="str">
        <f>'Riskiarviointi PERUSTIEDOT'!BC29</f>
        <v>Täytä arvo 1-3</v>
      </c>
      <c r="AW29" s="101" t="str">
        <f>'Riskiarviointi PERUSTIEDOT'!BD29</f>
        <v xml:space="preserve"> </v>
      </c>
      <c r="AX29" s="101">
        <f>'Riskiarviointi PERUSTIEDOT'!BE29</f>
        <v>0</v>
      </c>
      <c r="AY29" s="101"/>
      <c r="AZ29" s="101"/>
      <c r="BA29" s="101"/>
      <c r="BB29" s="101"/>
      <c r="BC29" s="101"/>
      <c r="BD29" s="101"/>
      <c r="BE29" s="101" t="str">
        <f>'Riskiarviointi PERUSTIEDOT'!BI29</f>
        <v>Politiikka: Täytä arvo 1-3 Lisätietoja: 0</v>
      </c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</row>
    <row r="30" spans="3:93" ht="15" customHeight="1" x14ac:dyDescent="0.2">
      <c r="C30" s="1"/>
      <c r="D30" s="213" t="s">
        <v>83</v>
      </c>
      <c r="E30" s="214"/>
      <c r="F30" s="214"/>
      <c r="G30" s="214"/>
      <c r="H30" s="253">
        <f>'Riskiarviointi PERUSTIEDOT'!H22:J22</f>
        <v>0</v>
      </c>
      <c r="I30" s="253"/>
      <c r="J30" s="254"/>
      <c r="K30" s="73"/>
      <c r="L30" s="255" t="str">
        <f>YHTEENVETORAPORTTI!BE5</f>
        <v>Kohde: Täytä arvo 1-6, 0, Lisätietoja: 0, Kohteesta vastaa: 0</v>
      </c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7"/>
      <c r="AB30" s="5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T30" s="101"/>
      <c r="AU30" s="101" t="str">
        <f>'Riskiarviointi PERUSTIEDOT'!BB30</f>
        <v xml:space="preserve">Puitteet: </v>
      </c>
      <c r="AV30" s="101" t="str">
        <f>'Riskiarviointi PERUSTIEDOT'!BC30</f>
        <v>Täytä arvo 1-3</v>
      </c>
      <c r="AW30" s="101" t="str">
        <f>'Riskiarviointi PERUSTIEDOT'!BD30</f>
        <v xml:space="preserve"> </v>
      </c>
      <c r="AX30" s="101">
        <f>'Riskiarviointi PERUSTIEDOT'!BE30</f>
        <v>0</v>
      </c>
      <c r="AY30" s="101"/>
      <c r="AZ30" s="101"/>
      <c r="BA30" s="101"/>
      <c r="BB30" s="101"/>
      <c r="BC30" s="101"/>
      <c r="BD30" s="101"/>
      <c r="BE30" s="101" t="str">
        <f>'Riskiarviointi PERUSTIEDOT'!BI30</f>
        <v>Puitteet: Täytä arvo 1-3 Lisätietoja: 0</v>
      </c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</row>
    <row r="31" spans="3:93" ht="15" customHeight="1" thickBot="1" x14ac:dyDescent="0.25">
      <c r="C31" s="1"/>
      <c r="D31" s="261" t="s">
        <v>84</v>
      </c>
      <c r="E31" s="262"/>
      <c r="F31" s="262"/>
      <c r="G31" s="262"/>
      <c r="H31" s="263">
        <f>'Riskiarviointi PERUSTIEDOT'!H23:J23</f>
        <v>0</v>
      </c>
      <c r="I31" s="263"/>
      <c r="J31" s="264"/>
      <c r="K31" s="73"/>
      <c r="L31" s="258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60"/>
      <c r="AB31" s="5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T31" s="101"/>
      <c r="AU31" s="101" t="str">
        <f>'Riskiarviointi PERUSTIEDOT'!BB31</f>
        <v xml:space="preserve">Hallintaprosessi: </v>
      </c>
      <c r="AV31" s="101" t="str">
        <f>'Riskiarviointi PERUSTIEDOT'!BC31</f>
        <v>Täytä arvo 1-3</v>
      </c>
      <c r="AW31" s="101" t="str">
        <f>'Riskiarviointi PERUSTIEDOT'!BD31</f>
        <v xml:space="preserve"> </v>
      </c>
      <c r="AX31" s="101">
        <f>'Riskiarviointi PERUSTIEDOT'!BE31</f>
        <v>0</v>
      </c>
      <c r="AY31" s="101"/>
      <c r="AZ31" s="101"/>
      <c r="BA31" s="101"/>
      <c r="BB31" s="101"/>
      <c r="BC31" s="101"/>
      <c r="BD31" s="101"/>
      <c r="BE31" s="101" t="str">
        <f>'Riskiarviointi PERUSTIEDOT'!BI31</f>
        <v>Hallintaprosessi: Täytä arvo 1-3 Lisätietoja: 0</v>
      </c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</row>
    <row r="32" spans="3:93" ht="15" customHeight="1" thickBot="1" x14ac:dyDescent="0.25">
      <c r="C32" s="1"/>
      <c r="D32" s="6"/>
      <c r="E32" s="6"/>
      <c r="F32" s="62"/>
      <c r="G32" s="6"/>
      <c r="H32" s="6"/>
      <c r="I32" s="6"/>
      <c r="J32" s="62"/>
      <c r="K32" s="6"/>
      <c r="L32" s="6"/>
      <c r="M32" s="6"/>
      <c r="N32" s="6"/>
      <c r="O32" s="6"/>
      <c r="P32" s="6"/>
      <c r="Q32" s="6"/>
      <c r="R32" s="6"/>
      <c r="S32" s="74"/>
      <c r="T32" s="6"/>
      <c r="U32" s="6"/>
      <c r="V32" s="6"/>
      <c r="W32" s="6"/>
      <c r="X32" s="6"/>
      <c r="Y32" s="6"/>
      <c r="Z32" s="6"/>
      <c r="AA32" s="6"/>
      <c r="AB32" s="5"/>
      <c r="AE32" s="130" t="s">
        <v>15</v>
      </c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T32" s="101"/>
      <c r="AU32" s="101" t="str">
        <f>'Riskiarviointi PERUSTIEDOT'!BB32</f>
        <v xml:space="preserve">Arviointiprosessi: </v>
      </c>
      <c r="AV32" s="101" t="str">
        <f>'Riskiarviointi PERUSTIEDOT'!BC32</f>
        <v>Täytä arvo 1-3</v>
      </c>
      <c r="AW32" s="101" t="str">
        <f>'Riskiarviointi PERUSTIEDOT'!BD32</f>
        <v xml:space="preserve"> </v>
      </c>
      <c r="AX32" s="101">
        <f>'Riskiarviointi PERUSTIEDOT'!BE32</f>
        <v>0</v>
      </c>
      <c r="AY32" s="101"/>
      <c r="AZ32" s="101"/>
      <c r="BA32" s="101"/>
      <c r="BB32" s="101"/>
      <c r="BC32" s="101"/>
      <c r="BD32" s="101"/>
      <c r="BE32" s="101" t="str">
        <f>'Riskiarviointi PERUSTIEDOT'!BI32</f>
        <v>Arviointiprosessi: Täytä arvo 1-3 Lisätietoja: 0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</row>
    <row r="33" spans="3:93" ht="15" customHeight="1" x14ac:dyDescent="0.2">
      <c r="C33" s="1"/>
      <c r="D33" s="213" t="str">
        <f>AU10</f>
        <v>Arvioija:</v>
      </c>
      <c r="E33" s="214"/>
      <c r="F33" s="215">
        <f>AV7</f>
        <v>0</v>
      </c>
      <c r="G33" s="215"/>
      <c r="H33" s="215"/>
      <c r="I33" s="215"/>
      <c r="J33" s="216"/>
      <c r="K33" s="62"/>
      <c r="L33" s="217" t="s">
        <v>85</v>
      </c>
      <c r="M33" s="218"/>
      <c r="N33" s="218"/>
      <c r="O33" s="218"/>
      <c r="P33" s="218"/>
      <c r="Q33" s="218"/>
      <c r="R33" s="218"/>
      <c r="S33" s="75">
        <f>BB53</f>
        <v>0</v>
      </c>
      <c r="T33" s="219" t="s">
        <v>86</v>
      </c>
      <c r="U33" s="219"/>
      <c r="V33" s="219"/>
      <c r="W33" s="219"/>
      <c r="X33" s="219"/>
      <c r="Y33" s="219"/>
      <c r="Z33" s="219"/>
      <c r="AA33" s="220"/>
      <c r="AB33" s="5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T33" s="101"/>
      <c r="AU33" s="101" t="str">
        <f>'Riskiarviointi PERUSTIEDOT'!BB33</f>
        <v xml:space="preserve">Muu dokumentaatio: </v>
      </c>
      <c r="AV33" s="101" t="str">
        <f>'Riskiarviointi PERUSTIEDOT'!BC33</f>
        <v>Täytä arvo 1-3</v>
      </c>
      <c r="AW33" s="101" t="str">
        <f>'Riskiarviointi PERUSTIEDOT'!BD33</f>
        <v xml:space="preserve"> </v>
      </c>
      <c r="AX33" s="101">
        <f>'Riskiarviointi PERUSTIEDOT'!BE33</f>
        <v>0</v>
      </c>
      <c r="AY33" s="101"/>
      <c r="AZ33" s="101"/>
      <c r="BA33" s="101"/>
      <c r="BB33" s="101"/>
      <c r="BC33" s="101"/>
      <c r="BD33" s="101"/>
      <c r="BE33" s="101" t="str">
        <f>'Riskiarviointi PERUSTIEDOT'!BI33</f>
        <v>Muu dokumentaatio: Täytä arvo 1-3 Lisätietoja: 0</v>
      </c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</row>
    <row r="34" spans="3:93" ht="15" customHeight="1" thickBot="1" x14ac:dyDescent="0.25">
      <c r="C34" s="1"/>
      <c r="D34" s="210">
        <f>AV8</f>
        <v>0</v>
      </c>
      <c r="E34" s="211"/>
      <c r="F34" s="211"/>
      <c r="G34" s="211"/>
      <c r="H34" s="211"/>
      <c r="I34" s="211"/>
      <c r="J34" s="212"/>
      <c r="K34" s="62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5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T34" s="101"/>
      <c r="AU34" s="101" t="s">
        <v>101</v>
      </c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</row>
    <row r="35" spans="3:93" ht="15" customHeight="1" thickBot="1" x14ac:dyDescent="0.25">
      <c r="C35" s="1"/>
      <c r="D35" s="74"/>
      <c r="E35" s="74"/>
      <c r="F35" s="74"/>
      <c r="G35" s="74"/>
      <c r="H35" s="62"/>
      <c r="I35" s="62"/>
      <c r="J35" s="74"/>
      <c r="K35" s="74"/>
      <c r="L35" s="76"/>
      <c r="M35" s="266" t="s">
        <v>87</v>
      </c>
      <c r="N35" s="266"/>
      <c r="O35" s="266"/>
      <c r="P35" s="266"/>
      <c r="Q35" s="266"/>
      <c r="R35" s="266"/>
      <c r="S35" s="79">
        <f>BB49</f>
        <v>0</v>
      </c>
      <c r="T35" s="80" t="s">
        <v>88</v>
      </c>
      <c r="U35" s="265" t="e">
        <f>BC49</f>
        <v>#DIV/0!</v>
      </c>
      <c r="V35" s="265"/>
      <c r="W35" s="77"/>
      <c r="X35" s="77"/>
      <c r="Y35" s="77"/>
      <c r="Z35" s="77"/>
      <c r="AA35" s="78"/>
      <c r="AB35" s="5"/>
      <c r="AE35" s="139" t="s">
        <v>15</v>
      </c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T35" s="101">
        <f>'[1]Riskiarviointi PERUSTIEDOT'!AS35</f>
        <v>0</v>
      </c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 t="str">
        <f>'[1]Riskiarviointi PERUSTIEDOT'!BA35</f>
        <v>5. Käytettävissä olevat riskiluokat</v>
      </c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</row>
    <row r="36" spans="3:93" ht="15" customHeight="1" x14ac:dyDescent="0.2">
      <c r="C36" s="1"/>
      <c r="D36" s="225" t="s">
        <v>89</v>
      </c>
      <c r="E36" s="226"/>
      <c r="F36" s="226"/>
      <c r="G36" s="226"/>
      <c r="H36" s="226"/>
      <c r="I36" s="226"/>
      <c r="J36" s="267"/>
      <c r="K36" s="62"/>
      <c r="L36" s="76"/>
      <c r="M36" s="266" t="s">
        <v>90</v>
      </c>
      <c r="N36" s="266"/>
      <c r="O36" s="266"/>
      <c r="P36" s="266"/>
      <c r="Q36" s="266"/>
      <c r="R36" s="266"/>
      <c r="S36" s="81">
        <f>BB50</f>
        <v>0</v>
      </c>
      <c r="T36" s="80" t="s">
        <v>88</v>
      </c>
      <c r="U36" s="265" t="e">
        <f t="shared" ref="U36:U38" si="0">BC50</f>
        <v>#DIV/0!</v>
      </c>
      <c r="V36" s="265"/>
      <c r="W36" s="77"/>
      <c r="X36" s="77"/>
      <c r="Y36" s="77"/>
      <c r="Z36" s="77"/>
      <c r="AA36" s="78"/>
      <c r="AB36" s="5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T36" s="101"/>
      <c r="AU36" s="101" t="str">
        <f>'Riskiarviointi PERUSTIEDOT'!BB36</f>
        <v>S</v>
      </c>
      <c r="AV36" s="101" t="str">
        <f>'Riskiarviointi PERUSTIEDOT'!BC36</f>
        <v xml:space="preserve"> = </v>
      </c>
      <c r="AW36" s="101" t="str">
        <f>'Riskiarviointi PERUSTIEDOT'!BD36</f>
        <v>Strateginen riski</v>
      </c>
      <c r="AX36" s="101"/>
      <c r="AY36" s="101"/>
      <c r="AZ36" s="101"/>
      <c r="BA36" s="101"/>
      <c r="BB36" s="101"/>
      <c r="BC36" s="101"/>
      <c r="BD36" s="101"/>
      <c r="BE36" s="101" t="str">
        <f>'Riskiarviointi PERUSTIEDOT'!BI36</f>
        <v>S = Strateginen riski</v>
      </c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</row>
    <row r="37" spans="3:93" ht="15" customHeight="1" x14ac:dyDescent="0.2">
      <c r="C37" s="1"/>
      <c r="D37" s="227" t="str">
        <f>BE29</f>
        <v>Politiikka: Täytä arvo 1-3 Lisätietoja: 0</v>
      </c>
      <c r="E37" s="228"/>
      <c r="F37" s="228"/>
      <c r="G37" s="228"/>
      <c r="H37" s="228"/>
      <c r="I37" s="228"/>
      <c r="J37" s="229"/>
      <c r="K37" s="62"/>
      <c r="L37" s="76"/>
      <c r="M37" s="266" t="s">
        <v>91</v>
      </c>
      <c r="N37" s="266"/>
      <c r="O37" s="266"/>
      <c r="P37" s="266"/>
      <c r="Q37" s="266"/>
      <c r="R37" s="266"/>
      <c r="S37" s="82">
        <f>BB51</f>
        <v>0</v>
      </c>
      <c r="T37" s="80" t="s">
        <v>88</v>
      </c>
      <c r="U37" s="265" t="e">
        <f t="shared" si="0"/>
        <v>#DIV/0!</v>
      </c>
      <c r="V37" s="265"/>
      <c r="W37" s="77"/>
      <c r="X37" s="77"/>
      <c r="Y37" s="77"/>
      <c r="Z37" s="77"/>
      <c r="AA37" s="78"/>
      <c r="AB37" s="5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T37" s="101"/>
      <c r="AU37" s="101" t="str">
        <f>'Riskiarviointi PERUSTIEDOT'!BB37</f>
        <v>O</v>
      </c>
      <c r="AV37" s="101" t="str">
        <f>'Riskiarviointi PERUSTIEDOT'!BC37</f>
        <v xml:space="preserve"> = </v>
      </c>
      <c r="AW37" s="101" t="str">
        <f>'Riskiarviointi PERUSTIEDOT'!BD37</f>
        <v>Operatiivinen riski</v>
      </c>
      <c r="AX37" s="101"/>
      <c r="AY37" s="101"/>
      <c r="AZ37" s="101"/>
      <c r="BA37" s="101"/>
      <c r="BB37" s="101"/>
      <c r="BC37" s="101"/>
      <c r="BD37" s="101"/>
      <c r="BE37" s="101" t="str">
        <f>'Riskiarviointi PERUSTIEDOT'!BI37</f>
        <v>O = Operatiivinen riski</v>
      </c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</row>
    <row r="38" spans="3:93" ht="15" customHeight="1" x14ac:dyDescent="0.2">
      <c r="C38" s="1"/>
      <c r="D38" s="227" t="str">
        <f t="shared" ref="D38:D41" si="1">BE30</f>
        <v>Puitteet: Täytä arvo 1-3 Lisätietoja: 0</v>
      </c>
      <c r="E38" s="228"/>
      <c r="F38" s="228"/>
      <c r="G38" s="228"/>
      <c r="H38" s="228"/>
      <c r="I38" s="228"/>
      <c r="J38" s="229"/>
      <c r="K38" s="74"/>
      <c r="L38" s="76"/>
      <c r="M38" s="266" t="s">
        <v>92</v>
      </c>
      <c r="N38" s="266"/>
      <c r="O38" s="266"/>
      <c r="P38" s="266"/>
      <c r="Q38" s="266"/>
      <c r="R38" s="266"/>
      <c r="S38" s="83">
        <f>BB52</f>
        <v>0</v>
      </c>
      <c r="T38" s="80" t="s">
        <v>88</v>
      </c>
      <c r="U38" s="265" t="e">
        <f t="shared" si="0"/>
        <v>#DIV/0!</v>
      </c>
      <c r="V38" s="265"/>
      <c r="W38" s="77"/>
      <c r="X38" s="77"/>
      <c r="Y38" s="77"/>
      <c r="Z38" s="77"/>
      <c r="AA38" s="78"/>
      <c r="AB38" s="5"/>
      <c r="AE38" s="149" t="s">
        <v>15</v>
      </c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T38" s="101"/>
      <c r="AU38" s="101" t="str">
        <f>'Riskiarviointi PERUSTIEDOT'!BB38</f>
        <v>T</v>
      </c>
      <c r="AV38" s="101" t="str">
        <f>'Riskiarviointi PERUSTIEDOT'!BC38</f>
        <v xml:space="preserve"> = </v>
      </c>
      <c r="AW38" s="101" t="str">
        <f>'Riskiarviointi PERUSTIEDOT'!BD38</f>
        <v>Taloudellinen riski</v>
      </c>
      <c r="AX38" s="101"/>
      <c r="AY38" s="101"/>
      <c r="AZ38" s="101"/>
      <c r="BA38" s="101"/>
      <c r="BB38" s="101"/>
      <c r="BC38" s="101"/>
      <c r="BD38" s="101"/>
      <c r="BE38" s="101" t="str">
        <f>'Riskiarviointi PERUSTIEDOT'!BI38</f>
        <v>T = Taloudellinen riski</v>
      </c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</row>
    <row r="39" spans="3:93" ht="15" customHeight="1" x14ac:dyDescent="0.2">
      <c r="C39" s="1"/>
      <c r="D39" s="227" t="str">
        <f t="shared" si="1"/>
        <v>Hallintaprosessi: Täytä arvo 1-3 Lisätietoja: 0</v>
      </c>
      <c r="E39" s="228"/>
      <c r="F39" s="228"/>
      <c r="G39" s="228"/>
      <c r="H39" s="228"/>
      <c r="I39" s="228"/>
      <c r="J39" s="229"/>
      <c r="K39" s="74"/>
      <c r="L39" s="76"/>
      <c r="M39" s="268"/>
      <c r="N39" s="268"/>
      <c r="O39" s="268"/>
      <c r="P39" s="268"/>
      <c r="Q39" s="268"/>
      <c r="R39" s="268"/>
      <c r="S39" s="77"/>
      <c r="T39" s="77"/>
      <c r="U39" s="77"/>
      <c r="V39" s="77"/>
      <c r="W39" s="77"/>
      <c r="X39" s="77"/>
      <c r="Y39" s="77"/>
      <c r="Z39" s="77"/>
      <c r="AA39" s="78"/>
      <c r="AB39" s="5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T39" s="101"/>
      <c r="AU39" s="101" t="str">
        <f>'Riskiarviointi PERUSTIEDOT'!BB39</f>
        <v>V</v>
      </c>
      <c r="AV39" s="101" t="str">
        <f>'Riskiarviointi PERUSTIEDOT'!BC39</f>
        <v xml:space="preserve"> = </v>
      </c>
      <c r="AW39" s="101" t="str">
        <f>'Riskiarviointi PERUSTIEDOT'!BD39</f>
        <v>Vahinkoriski</v>
      </c>
      <c r="AX39" s="101"/>
      <c r="AY39" s="101"/>
      <c r="AZ39" s="101"/>
      <c r="BA39" s="101"/>
      <c r="BB39" s="101"/>
      <c r="BC39" s="101"/>
      <c r="BD39" s="101"/>
      <c r="BE39" s="101" t="str">
        <f>'Riskiarviointi PERUSTIEDOT'!BI39</f>
        <v>V = Vahinkoriski</v>
      </c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</row>
    <row r="40" spans="3:93" ht="15" customHeight="1" thickBot="1" x14ac:dyDescent="0.25">
      <c r="C40" s="1"/>
      <c r="D40" s="227" t="str">
        <f t="shared" si="1"/>
        <v>Arviointiprosessi: Täytä arvo 1-3 Lisätietoja: 0</v>
      </c>
      <c r="E40" s="228"/>
      <c r="F40" s="228"/>
      <c r="G40" s="228"/>
      <c r="H40" s="228"/>
      <c r="I40" s="228"/>
      <c r="J40" s="229"/>
      <c r="K40" s="74"/>
      <c r="L40" s="76"/>
      <c r="M40" s="268"/>
      <c r="N40" s="268"/>
      <c r="O40" s="268"/>
      <c r="P40" s="268"/>
      <c r="Q40" s="268"/>
      <c r="R40" s="268"/>
      <c r="S40" s="77"/>
      <c r="T40" s="77"/>
      <c r="U40" s="77"/>
      <c r="V40" s="77"/>
      <c r="W40" s="77"/>
      <c r="X40" s="77"/>
      <c r="Y40" s="77"/>
      <c r="Z40" s="77"/>
      <c r="AA40" s="78"/>
      <c r="AB40" s="5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T40" s="101"/>
      <c r="AU40" s="101">
        <f>'Riskiarviointi PERUSTIEDOT'!BB40</f>
        <v>0</v>
      </c>
      <c r="AV40" s="101" t="str">
        <f>'Riskiarviointi PERUSTIEDOT'!BC40</f>
        <v xml:space="preserve"> = </v>
      </c>
      <c r="AW40" s="101">
        <f>'Riskiarviointi PERUSTIEDOT'!BD40</f>
        <v>0</v>
      </c>
      <c r="AX40" s="101"/>
      <c r="AY40" s="101"/>
      <c r="AZ40" s="101"/>
      <c r="BA40" s="101"/>
      <c r="BB40" s="101"/>
      <c r="BC40" s="101"/>
      <c r="BD40" s="101"/>
      <c r="BE40" s="101" t="str">
        <f>'Riskiarviointi PERUSTIEDOT'!BI40</f>
        <v>0 = 0</v>
      </c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</row>
    <row r="41" spans="3:93" ht="15" customHeight="1" thickBot="1" x14ac:dyDescent="0.25">
      <c r="C41" s="1"/>
      <c r="D41" s="230" t="str">
        <f t="shared" si="1"/>
        <v>Muu dokumentaatio: Täytä arvo 1-3 Lisätietoja: 0</v>
      </c>
      <c r="E41" s="231"/>
      <c r="F41" s="231"/>
      <c r="G41" s="231"/>
      <c r="H41" s="231"/>
      <c r="I41" s="231"/>
      <c r="J41" s="232"/>
      <c r="K41" s="74"/>
      <c r="L41" s="84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6"/>
      <c r="AB41" s="5"/>
      <c r="AE41" s="157" t="s">
        <v>15</v>
      </c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T41" s="101"/>
      <c r="AU41" s="101">
        <f>'Riskiarviointi PERUSTIEDOT'!BB41</f>
        <v>0</v>
      </c>
      <c r="AV41" s="101" t="str">
        <f>'Riskiarviointi PERUSTIEDOT'!BC41</f>
        <v xml:space="preserve"> = </v>
      </c>
      <c r="AW41" s="101">
        <f>'Riskiarviointi PERUSTIEDOT'!BD41</f>
        <v>0</v>
      </c>
      <c r="AX41" s="101"/>
      <c r="AY41" s="101"/>
      <c r="AZ41" s="101"/>
      <c r="BA41" s="101"/>
      <c r="BB41" s="101"/>
      <c r="BC41" s="101"/>
      <c r="BD41" s="101"/>
      <c r="BE41" s="101" t="str">
        <f>'Riskiarviointi PERUSTIEDOT'!BI41</f>
        <v>0 = 0</v>
      </c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287" t="str">
        <f>AU46</f>
        <v xml:space="preserve">Riskien arviointiasteikko: </v>
      </c>
      <c r="CA41" s="269"/>
      <c r="CB41" s="269"/>
      <c r="CC41" s="269"/>
      <c r="CD41" s="269"/>
      <c r="CE41" s="269"/>
      <c r="CF41" s="269" t="str">
        <f>AV44</f>
        <v>Täytä arvo 3-8</v>
      </c>
      <c r="CG41" s="269"/>
      <c r="CH41" s="269"/>
      <c r="CI41" s="269"/>
      <c r="CJ41" s="269"/>
      <c r="CK41" s="269"/>
      <c r="CL41" s="269"/>
      <c r="CM41" s="269"/>
      <c r="CN41" s="269"/>
      <c r="CO41" s="270"/>
    </row>
    <row r="42" spans="3:93" ht="15" customHeight="1" thickBot="1" x14ac:dyDescent="0.25">
      <c r="C42" s="1"/>
      <c r="D42" s="74"/>
      <c r="E42" s="74"/>
      <c r="F42" s="74"/>
      <c r="G42" s="74"/>
      <c r="H42" s="74"/>
      <c r="I42" s="74"/>
      <c r="J42" s="74"/>
      <c r="K42" s="74"/>
      <c r="L42" s="62"/>
      <c r="M42" s="62"/>
      <c r="N42" s="62"/>
      <c r="O42" s="33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5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271" t="str">
        <f>BE45</f>
        <v>Lisätietoja: 0</v>
      </c>
      <c r="CA42" s="272"/>
      <c r="CB42" s="272"/>
      <c r="CC42" s="272"/>
      <c r="CD42" s="272"/>
      <c r="CE42" s="272"/>
      <c r="CF42" s="272"/>
      <c r="CG42" s="272"/>
      <c r="CH42" s="272"/>
      <c r="CI42" s="272"/>
      <c r="CJ42" s="272"/>
      <c r="CK42" s="272"/>
      <c r="CL42" s="272"/>
      <c r="CM42" s="272"/>
      <c r="CN42" s="272"/>
      <c r="CO42" s="273"/>
    </row>
    <row r="43" spans="3:93" ht="15" customHeight="1" x14ac:dyDescent="0.2">
      <c r="C43" s="1"/>
      <c r="D43" s="225" t="s">
        <v>93</v>
      </c>
      <c r="E43" s="226"/>
      <c r="F43" s="226"/>
      <c r="G43" s="226"/>
      <c r="H43" s="226"/>
      <c r="I43" s="226"/>
      <c r="J43" s="267"/>
      <c r="K43" s="74"/>
      <c r="L43" s="288" t="s">
        <v>94</v>
      </c>
      <c r="M43" s="219"/>
      <c r="N43" s="219"/>
      <c r="O43" s="219"/>
      <c r="P43" s="289" t="str">
        <f>BE12</f>
        <v>0, 0, 0</v>
      </c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90"/>
      <c r="AB43" s="5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T43" s="101">
        <f>'[1]Riskiarviointi PERUSTIEDOT'!AS43</f>
        <v>0</v>
      </c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 t="str">
        <f>'[1]Riskiarviointi PERUSTIEDOT'!BA43</f>
        <v>6. Riskimatriisissa käytettävä asteikko</v>
      </c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</row>
    <row r="44" spans="3:93" ht="15" customHeight="1" x14ac:dyDescent="0.2">
      <c r="C44" s="1"/>
      <c r="D44" s="227" t="str">
        <f>BE36</f>
        <v>S = Strateginen riski</v>
      </c>
      <c r="E44" s="228"/>
      <c r="F44" s="228"/>
      <c r="G44" s="228"/>
      <c r="H44" s="228"/>
      <c r="I44" s="228"/>
      <c r="J44" s="229"/>
      <c r="K44" s="74"/>
      <c r="L44" s="233" t="s">
        <v>95</v>
      </c>
      <c r="M44" s="234"/>
      <c r="N44" s="234"/>
      <c r="O44" s="234"/>
      <c r="P44" s="223" t="str">
        <f>BE13</f>
        <v>0, 0, 0</v>
      </c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4"/>
      <c r="AB44" s="5"/>
      <c r="AE44" s="156" t="s">
        <v>15</v>
      </c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T44" s="101"/>
      <c r="AU44" s="101" t="str">
        <f>'Riskiarviointi PERUSTIEDOT'!BB44</f>
        <v xml:space="preserve">Asteikko: </v>
      </c>
      <c r="AV44" s="101" t="str">
        <f>'Riskiarviointi PERUSTIEDOT'!BC44</f>
        <v>Täytä arvo 3-8</v>
      </c>
      <c r="AW44" s="101">
        <f>'Riskiarviointi PERUSTIEDOT'!BD44</f>
        <v>0</v>
      </c>
      <c r="AX44" s="101">
        <f>'[1]Riskiarviointi PERUSTIEDOT'!AW44</f>
        <v>0</v>
      </c>
      <c r="AY44" s="101">
        <f>'[1]Riskiarviointi PERUSTIEDOT'!AX44</f>
        <v>0</v>
      </c>
      <c r="AZ44" s="101"/>
      <c r="BA44" s="101"/>
      <c r="BB44" s="101"/>
      <c r="BC44" s="101"/>
      <c r="BD44" s="101"/>
      <c r="BE44" s="101" t="str">
        <f>'Riskiarviointi PERUSTIEDOT'!BI44</f>
        <v>Asteikko: Täytä arvo 3-8</v>
      </c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</row>
    <row r="45" spans="3:93" ht="15" customHeight="1" x14ac:dyDescent="0.2">
      <c r="C45" s="1"/>
      <c r="D45" s="227" t="str">
        <f t="shared" ref="D45:D49" si="2">BE37</f>
        <v>O = Operatiivinen riski</v>
      </c>
      <c r="E45" s="228"/>
      <c r="F45" s="228"/>
      <c r="G45" s="228"/>
      <c r="H45" s="228"/>
      <c r="I45" s="228"/>
      <c r="J45" s="229"/>
      <c r="K45" s="74"/>
      <c r="L45" s="87"/>
      <c r="M45" s="88"/>
      <c r="N45" s="88"/>
      <c r="O45" s="88"/>
      <c r="P45" s="223" t="str">
        <f t="shared" ref="P45:P56" si="3">BE14</f>
        <v>0, 0, 0</v>
      </c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4"/>
      <c r="AB45" s="5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T45" s="101"/>
      <c r="AU45" s="101" t="str">
        <f>'Riskiarviointi PERUSTIEDOT'!BB45</f>
        <v xml:space="preserve">Lisätietoja: </v>
      </c>
      <c r="AV45" s="101">
        <f>'Riskiarviointi PERUSTIEDOT'!BC45</f>
        <v>0</v>
      </c>
      <c r="AW45" s="101">
        <f>'Riskiarviointi PERUSTIEDOT'!BD45</f>
        <v>0</v>
      </c>
      <c r="AX45" s="101"/>
      <c r="AY45" s="101"/>
      <c r="AZ45" s="101"/>
      <c r="BA45" s="101"/>
      <c r="BB45" s="101"/>
      <c r="BC45" s="101"/>
      <c r="BD45" s="101"/>
      <c r="BE45" s="101" t="str">
        <f>'Riskiarviointi PERUSTIEDOT'!BI45</f>
        <v>Lisätietoja: 0</v>
      </c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3">
        <v>7</v>
      </c>
      <c r="CG45" s="103">
        <f t="shared" ref="CG45:CG50" si="4">$CO$52*CF45</f>
        <v>0</v>
      </c>
      <c r="CH45" s="103">
        <f t="shared" ref="CH45:CH50" si="5">$CP$52*CF45</f>
        <v>0</v>
      </c>
      <c r="CI45" s="103">
        <f t="shared" ref="CI45:CI50" si="6">$CQ$52*CF45</f>
        <v>0</v>
      </c>
      <c r="CJ45" s="103">
        <f t="shared" ref="CJ45:CJ50" si="7">$CR$52*CF45</f>
        <v>0</v>
      </c>
      <c r="CK45" s="103">
        <f t="shared" ref="CK45:CK50" si="8">$CS$52*CF45</f>
        <v>0</v>
      </c>
      <c r="CL45" s="103">
        <f t="shared" ref="CL45:CL50" si="9">$CT$52*CF45</f>
        <v>0</v>
      </c>
      <c r="CM45" s="103">
        <f t="shared" ref="CM45:CM50" si="10">$CU$52*CF45</f>
        <v>0</v>
      </c>
      <c r="CN45" s="101"/>
      <c r="CO45" s="101"/>
    </row>
    <row r="46" spans="3:93" ht="15" customHeight="1" x14ac:dyDescent="0.2">
      <c r="C46" s="1"/>
      <c r="D46" s="227" t="str">
        <f t="shared" si="2"/>
        <v>T = Taloudellinen riski</v>
      </c>
      <c r="E46" s="228"/>
      <c r="F46" s="228"/>
      <c r="G46" s="228"/>
      <c r="H46" s="228"/>
      <c r="I46" s="228"/>
      <c r="J46" s="229"/>
      <c r="K46" s="74"/>
      <c r="L46" s="87"/>
      <c r="M46" s="88"/>
      <c r="N46" s="88"/>
      <c r="O46" s="88"/>
      <c r="P46" s="223" t="str">
        <f t="shared" si="3"/>
        <v>0, 0, 0</v>
      </c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4"/>
      <c r="AB46" s="5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T46" s="101"/>
      <c r="AU46" s="101" t="s">
        <v>102</v>
      </c>
      <c r="AV46" s="101"/>
      <c r="AW46" s="101">
        <f>'Riskiarviointi PERUSTIEDOT'!BD46</f>
        <v>0</v>
      </c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3">
        <v>6</v>
      </c>
      <c r="CG46" s="103">
        <f t="shared" si="4"/>
        <v>0</v>
      </c>
      <c r="CH46" s="103">
        <f t="shared" si="5"/>
        <v>0</v>
      </c>
      <c r="CI46" s="103">
        <f t="shared" si="6"/>
        <v>0</v>
      </c>
      <c r="CJ46" s="103">
        <f t="shared" si="7"/>
        <v>0</v>
      </c>
      <c r="CK46" s="103">
        <f t="shared" si="8"/>
        <v>0</v>
      </c>
      <c r="CL46" s="103">
        <f t="shared" si="9"/>
        <v>0</v>
      </c>
      <c r="CM46" s="103">
        <f t="shared" si="10"/>
        <v>0</v>
      </c>
      <c r="CN46" s="101"/>
      <c r="CO46" s="101"/>
    </row>
    <row r="47" spans="3:93" ht="15" customHeight="1" x14ac:dyDescent="0.2">
      <c r="C47" s="1"/>
      <c r="D47" s="227" t="str">
        <f t="shared" si="2"/>
        <v>V = Vahinkoriski</v>
      </c>
      <c r="E47" s="228"/>
      <c r="F47" s="228"/>
      <c r="G47" s="228"/>
      <c r="H47" s="228"/>
      <c r="I47" s="228"/>
      <c r="J47" s="229"/>
      <c r="K47" s="74"/>
      <c r="L47" s="87"/>
      <c r="M47" s="88"/>
      <c r="N47" s="88"/>
      <c r="O47" s="88"/>
      <c r="P47" s="223" t="str">
        <f t="shared" si="3"/>
        <v>0, 0, 0</v>
      </c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4"/>
      <c r="AB47" s="5"/>
      <c r="AE47" s="130" t="s">
        <v>15</v>
      </c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T47" s="101"/>
      <c r="AU47" s="101" t="s">
        <v>37</v>
      </c>
      <c r="AV47" s="101"/>
      <c r="AW47" s="101">
        <f>'Riskiarviointi PERUSTIEDOT'!BD47</f>
        <v>0</v>
      </c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3">
        <v>5</v>
      </c>
      <c r="CG47" s="103">
        <f t="shared" si="4"/>
        <v>0</v>
      </c>
      <c r="CH47" s="103">
        <f t="shared" si="5"/>
        <v>0</v>
      </c>
      <c r="CI47" s="103">
        <f t="shared" si="6"/>
        <v>0</v>
      </c>
      <c r="CJ47" s="103">
        <f t="shared" si="7"/>
        <v>0</v>
      </c>
      <c r="CK47" s="103">
        <f t="shared" si="8"/>
        <v>0</v>
      </c>
      <c r="CL47" s="103">
        <f t="shared" si="9"/>
        <v>0</v>
      </c>
      <c r="CM47" s="103">
        <f t="shared" si="10"/>
        <v>0</v>
      </c>
      <c r="CN47" s="101"/>
      <c r="CO47" s="101"/>
    </row>
    <row r="48" spans="3:93" ht="15" customHeight="1" x14ac:dyDescent="0.2">
      <c r="C48" s="1"/>
      <c r="D48" s="227" t="str">
        <f t="shared" si="2"/>
        <v>0 = 0</v>
      </c>
      <c r="E48" s="228"/>
      <c r="F48" s="228"/>
      <c r="G48" s="228"/>
      <c r="H48" s="228"/>
      <c r="I48" s="228"/>
      <c r="J48" s="229"/>
      <c r="K48" s="74"/>
      <c r="L48" s="87"/>
      <c r="M48" s="88"/>
      <c r="N48" s="88"/>
      <c r="O48" s="88"/>
      <c r="P48" s="223" t="str">
        <f t="shared" si="3"/>
        <v>0, 0, 0</v>
      </c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4"/>
      <c r="AB48" s="5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4">
        <v>16</v>
      </c>
      <c r="BE48" s="104">
        <v>12</v>
      </c>
      <c r="BF48" s="104">
        <v>9</v>
      </c>
      <c r="BG48" s="104">
        <v>8</v>
      </c>
      <c r="BH48" s="104">
        <v>6</v>
      </c>
      <c r="BI48" s="104">
        <v>4</v>
      </c>
      <c r="BJ48" s="104">
        <v>3</v>
      </c>
      <c r="BK48" s="104">
        <v>2</v>
      </c>
      <c r="BL48" s="104">
        <v>1</v>
      </c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3">
        <v>4</v>
      </c>
      <c r="CG48" s="105">
        <f t="shared" si="4"/>
        <v>0</v>
      </c>
      <c r="CH48" s="105">
        <f t="shared" si="5"/>
        <v>0</v>
      </c>
      <c r="CI48" s="105">
        <f t="shared" si="6"/>
        <v>0</v>
      </c>
      <c r="CJ48" s="105">
        <f t="shared" si="7"/>
        <v>0</v>
      </c>
      <c r="CK48" s="103">
        <f t="shared" si="8"/>
        <v>0</v>
      </c>
      <c r="CL48" s="103">
        <f t="shared" si="9"/>
        <v>0</v>
      </c>
      <c r="CM48" s="103">
        <f t="shared" si="10"/>
        <v>0</v>
      </c>
      <c r="CN48" s="101"/>
      <c r="CO48" s="101"/>
    </row>
    <row r="49" spans="1:93" ht="15" customHeight="1" x14ac:dyDescent="0.2">
      <c r="C49" s="1"/>
      <c r="D49" s="227" t="str">
        <f t="shared" si="2"/>
        <v>0 = 0</v>
      </c>
      <c r="E49" s="228"/>
      <c r="F49" s="228"/>
      <c r="G49" s="228"/>
      <c r="H49" s="228"/>
      <c r="I49" s="228"/>
      <c r="J49" s="229"/>
      <c r="K49" s="74"/>
      <c r="L49" s="87"/>
      <c r="M49" s="88"/>
      <c r="N49" s="88"/>
      <c r="O49" s="88"/>
      <c r="P49" s="223" t="str">
        <f t="shared" si="3"/>
        <v>0, 0, 0</v>
      </c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4"/>
      <c r="AB49" s="5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T49" s="101"/>
      <c r="AU49" s="101" t="s">
        <v>103</v>
      </c>
      <c r="AV49" s="101"/>
      <c r="AW49" s="101"/>
      <c r="AX49" s="101"/>
      <c r="AY49" s="101"/>
      <c r="AZ49" s="101"/>
      <c r="BA49" s="101"/>
      <c r="BB49" s="101">
        <f>SUM(BD49:BF49)</f>
        <v>0</v>
      </c>
      <c r="BC49" s="106" t="e">
        <f>BB49/BB53</f>
        <v>#DIV/0!</v>
      </c>
      <c r="BD49" s="101">
        <f>COUNTIFS(I61:I163,16)</f>
        <v>0</v>
      </c>
      <c r="BE49" s="101">
        <f>COUNTIFS(I61:I163,12)</f>
        <v>0</v>
      </c>
      <c r="BF49" s="101">
        <f>COUNTIFS(I61:I163,9)</f>
        <v>0</v>
      </c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3">
        <v>3</v>
      </c>
      <c r="CG49" s="105">
        <f t="shared" si="4"/>
        <v>0</v>
      </c>
      <c r="CH49" s="105">
        <f t="shared" si="5"/>
        <v>0</v>
      </c>
      <c r="CI49" s="105">
        <f t="shared" si="6"/>
        <v>0</v>
      </c>
      <c r="CJ49" s="105">
        <f t="shared" si="7"/>
        <v>0</v>
      </c>
      <c r="CK49" s="103">
        <f t="shared" si="8"/>
        <v>0</v>
      </c>
      <c r="CL49" s="103">
        <f t="shared" si="9"/>
        <v>0</v>
      </c>
      <c r="CM49" s="103">
        <f t="shared" si="10"/>
        <v>0</v>
      </c>
      <c r="CN49" s="101"/>
      <c r="CO49" s="101"/>
    </row>
    <row r="50" spans="1:93" ht="15" customHeight="1" thickBot="1" x14ac:dyDescent="0.25">
      <c r="C50" s="1"/>
      <c r="D50" s="230"/>
      <c r="E50" s="231"/>
      <c r="F50" s="231"/>
      <c r="G50" s="231"/>
      <c r="H50" s="231"/>
      <c r="I50" s="231"/>
      <c r="J50" s="232"/>
      <c r="K50" s="74"/>
      <c r="L50" s="87"/>
      <c r="M50" s="88"/>
      <c r="N50" s="88"/>
      <c r="O50" s="88"/>
      <c r="P50" s="223" t="str">
        <f t="shared" si="3"/>
        <v>0, 0, 0</v>
      </c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4"/>
      <c r="AB50" s="5"/>
      <c r="AE50" s="139" t="s">
        <v>15</v>
      </c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T50" s="101"/>
      <c r="AU50" s="101" t="s">
        <v>104</v>
      </c>
      <c r="AV50" s="101"/>
      <c r="AW50" s="101"/>
      <c r="AX50" s="101"/>
      <c r="AY50" s="101"/>
      <c r="AZ50" s="101"/>
      <c r="BA50" s="101"/>
      <c r="BB50" s="101">
        <f>SUM(BG50:BH50)</f>
        <v>0</v>
      </c>
      <c r="BC50" s="106" t="e">
        <f>BB50/BB53</f>
        <v>#DIV/0!</v>
      </c>
      <c r="BD50" s="101"/>
      <c r="BE50" s="101"/>
      <c r="BF50" s="101"/>
      <c r="BG50" s="101">
        <f>COUNTIFS(I61:I163,8)</f>
        <v>0</v>
      </c>
      <c r="BH50" s="101">
        <f>COUNTIFS(I61:I163,6)</f>
        <v>0</v>
      </c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3">
        <v>2</v>
      </c>
      <c r="CG50" s="105">
        <f t="shared" si="4"/>
        <v>0</v>
      </c>
      <c r="CH50" s="105">
        <f t="shared" si="5"/>
        <v>0</v>
      </c>
      <c r="CI50" s="105">
        <f t="shared" si="6"/>
        <v>0</v>
      </c>
      <c r="CJ50" s="105">
        <f t="shared" si="7"/>
        <v>0</v>
      </c>
      <c r="CK50" s="103">
        <f t="shared" si="8"/>
        <v>0</v>
      </c>
      <c r="CL50" s="103">
        <f t="shared" si="9"/>
        <v>0</v>
      </c>
      <c r="CM50" s="103">
        <f t="shared" si="10"/>
        <v>0</v>
      </c>
      <c r="CN50" s="101"/>
      <c r="CO50" s="101"/>
    </row>
    <row r="51" spans="1:93" ht="15" customHeight="1" thickBot="1" x14ac:dyDescent="0.25">
      <c r="C51" s="1"/>
      <c r="D51" s="74"/>
      <c r="E51" s="74"/>
      <c r="F51" s="74"/>
      <c r="G51" s="74"/>
      <c r="H51" s="74"/>
      <c r="I51" s="74"/>
      <c r="J51" s="74"/>
      <c r="K51" s="74"/>
      <c r="L51" s="87"/>
      <c r="M51" s="88"/>
      <c r="N51" s="88"/>
      <c r="O51" s="88"/>
      <c r="P51" s="223" t="str">
        <f t="shared" si="3"/>
        <v>0, 0, 0</v>
      </c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4"/>
      <c r="AB51" s="5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T51" s="101"/>
      <c r="AU51" s="101" t="s">
        <v>105</v>
      </c>
      <c r="AV51" s="101"/>
      <c r="AW51" s="101"/>
      <c r="AX51" s="101"/>
      <c r="AY51" s="101"/>
      <c r="AZ51" s="101"/>
      <c r="BA51" s="101"/>
      <c r="BB51" s="101">
        <f>SUM(BI51:BJ51)</f>
        <v>0</v>
      </c>
      <c r="BC51" s="106" t="e">
        <f>BB51/BB53</f>
        <v>#DIV/0!</v>
      </c>
      <c r="BD51" s="101"/>
      <c r="BE51" s="101"/>
      <c r="BF51" s="101"/>
      <c r="BG51" s="101"/>
      <c r="BH51" s="101"/>
      <c r="BI51" s="101">
        <f>COUNTIFS(I61:I163,4)</f>
        <v>0</v>
      </c>
      <c r="BJ51" s="101">
        <f>COUNTIFS(I61:I163,3)</f>
        <v>0</v>
      </c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3">
        <v>1</v>
      </c>
      <c r="CG51" s="105">
        <f>$CO$52*CF51</f>
        <v>0</v>
      </c>
      <c r="CH51" s="105">
        <f>$CP$52*CF51</f>
        <v>0</v>
      </c>
      <c r="CI51" s="105">
        <f>$CQ$52*CF51</f>
        <v>0</v>
      </c>
      <c r="CJ51" s="105">
        <f>$CR$52*CF51</f>
        <v>0</v>
      </c>
      <c r="CK51" s="103">
        <f>$CS$52*CF51</f>
        <v>0</v>
      </c>
      <c r="CL51" s="103">
        <f>$CT$52*CF51</f>
        <v>0</v>
      </c>
      <c r="CM51" s="103">
        <f>$CU$52*CF51</f>
        <v>0</v>
      </c>
      <c r="CN51" s="101"/>
      <c r="CO51" s="101"/>
    </row>
    <row r="52" spans="1:93" ht="15" customHeight="1" x14ac:dyDescent="0.2">
      <c r="C52" s="1"/>
      <c r="D52" s="225" t="s">
        <v>96</v>
      </c>
      <c r="E52" s="226"/>
      <c r="F52" s="226"/>
      <c r="G52" s="226"/>
      <c r="H52" s="280" t="str">
        <f>AV44</f>
        <v>Täytä arvo 3-8</v>
      </c>
      <c r="I52" s="280"/>
      <c r="J52" s="281"/>
      <c r="K52" s="74"/>
      <c r="L52" s="87"/>
      <c r="M52" s="88"/>
      <c r="N52" s="88"/>
      <c r="O52" s="88"/>
      <c r="P52" s="223" t="str">
        <f t="shared" si="3"/>
        <v>0, 0, 0</v>
      </c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4"/>
      <c r="AB52" s="5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T52" s="101"/>
      <c r="AU52" s="101" t="s">
        <v>106</v>
      </c>
      <c r="AV52" s="101"/>
      <c r="AW52" s="101"/>
      <c r="AX52" s="101"/>
      <c r="AY52" s="101"/>
      <c r="AZ52" s="101"/>
      <c r="BA52" s="101"/>
      <c r="BB52" s="101">
        <f>SUM(BK52:BL52)</f>
        <v>0</v>
      </c>
      <c r="BC52" s="106" t="e">
        <f>BB52/BB53</f>
        <v>#DIV/0!</v>
      </c>
      <c r="BD52" s="101"/>
      <c r="BE52" s="101"/>
      <c r="BF52" s="101"/>
      <c r="BG52" s="101"/>
      <c r="BH52" s="101"/>
      <c r="BI52" s="101"/>
      <c r="BJ52" s="101"/>
      <c r="BK52" s="101">
        <f>COUNTIFS(I61:I163,2)</f>
        <v>0</v>
      </c>
      <c r="BL52" s="101">
        <f>COUNTIFS(I61:I163,1)</f>
        <v>0</v>
      </c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3"/>
      <c r="CG52" s="103">
        <v>1</v>
      </c>
      <c r="CH52" s="103">
        <v>2</v>
      </c>
      <c r="CI52" s="103">
        <v>3</v>
      </c>
      <c r="CJ52" s="103">
        <v>4</v>
      </c>
      <c r="CK52" s="103">
        <v>5</v>
      </c>
      <c r="CL52" s="103">
        <v>6</v>
      </c>
      <c r="CM52" s="103">
        <v>7</v>
      </c>
      <c r="CN52" s="101"/>
      <c r="CO52" s="101"/>
    </row>
    <row r="53" spans="1:93" ht="15" customHeight="1" x14ac:dyDescent="0.2">
      <c r="C53" s="1"/>
      <c r="D53" s="282" t="s">
        <v>97</v>
      </c>
      <c r="E53" s="283"/>
      <c r="F53" s="283"/>
      <c r="G53" s="283"/>
      <c r="H53" s="89"/>
      <c r="I53" s="89"/>
      <c r="J53" s="90"/>
      <c r="K53" s="62"/>
      <c r="L53" s="87"/>
      <c r="M53" s="88"/>
      <c r="N53" s="88"/>
      <c r="O53" s="88"/>
      <c r="P53" s="223" t="str">
        <f t="shared" si="3"/>
        <v>0, 0, 0</v>
      </c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4"/>
      <c r="AB53" s="5"/>
      <c r="AE53" s="149" t="s">
        <v>15</v>
      </c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T53" s="101"/>
      <c r="AU53" s="101" t="s">
        <v>107</v>
      </c>
      <c r="AV53" s="101"/>
      <c r="AW53" s="101"/>
      <c r="AX53" s="101"/>
      <c r="AY53" s="101"/>
      <c r="AZ53" s="101"/>
      <c r="BA53" s="101"/>
      <c r="BB53" s="101">
        <f>SUM(BB49:BB52)</f>
        <v>0</v>
      </c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</row>
    <row r="54" spans="1:93" ht="15" customHeight="1" x14ac:dyDescent="0.2">
      <c r="C54" s="1"/>
      <c r="D54" s="91"/>
      <c r="E54" s="284">
        <f>AV45</f>
        <v>0</v>
      </c>
      <c r="F54" s="284"/>
      <c r="G54" s="284"/>
      <c r="H54" s="284"/>
      <c r="I54" s="284"/>
      <c r="J54" s="90"/>
      <c r="K54" s="62"/>
      <c r="L54" s="87"/>
      <c r="M54" s="88"/>
      <c r="N54" s="88"/>
      <c r="O54" s="88"/>
      <c r="P54" s="223" t="str">
        <f t="shared" si="3"/>
        <v>0, 0, 0</v>
      </c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4"/>
      <c r="AB54" s="5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</row>
    <row r="55" spans="1:93" ht="15" customHeight="1" x14ac:dyDescent="0.2">
      <c r="C55" s="1"/>
      <c r="D55" s="91"/>
      <c r="E55" s="284"/>
      <c r="F55" s="284"/>
      <c r="G55" s="284"/>
      <c r="H55" s="284"/>
      <c r="I55" s="284"/>
      <c r="J55" s="90"/>
      <c r="K55" s="62"/>
      <c r="L55" s="87"/>
      <c r="M55" s="88"/>
      <c r="N55" s="88"/>
      <c r="O55" s="88"/>
      <c r="P55" s="223" t="str">
        <f t="shared" si="3"/>
        <v>0, 0, 0</v>
      </c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4"/>
      <c r="AB55" s="5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</row>
    <row r="56" spans="1:93" ht="15" customHeight="1" x14ac:dyDescent="0.2">
      <c r="C56" s="1"/>
      <c r="D56" s="91"/>
      <c r="E56" s="284"/>
      <c r="F56" s="284"/>
      <c r="G56" s="284"/>
      <c r="H56" s="284"/>
      <c r="I56" s="284"/>
      <c r="J56" s="90"/>
      <c r="K56" s="62"/>
      <c r="L56" s="87"/>
      <c r="M56" s="88"/>
      <c r="N56" s="88"/>
      <c r="O56" s="88"/>
      <c r="P56" s="223" t="str">
        <f t="shared" si="3"/>
        <v>0, 0, 0</v>
      </c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4"/>
      <c r="AB56" s="5"/>
      <c r="AE56" s="157" t="s">
        <v>15</v>
      </c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</row>
    <row r="57" spans="1:93" ht="15" customHeight="1" thickBot="1" x14ac:dyDescent="0.25">
      <c r="C57" s="1"/>
      <c r="D57" s="92"/>
      <c r="E57" s="93"/>
      <c r="F57" s="93"/>
      <c r="G57" s="93"/>
      <c r="H57" s="93"/>
      <c r="I57" s="93"/>
      <c r="J57" s="94"/>
      <c r="K57" s="62"/>
      <c r="L57" s="95"/>
      <c r="M57" s="96"/>
      <c r="N57" s="96"/>
      <c r="O57" s="96"/>
      <c r="P57" s="285" t="str">
        <f>BE26</f>
        <v>0, 0, 0</v>
      </c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6"/>
      <c r="AB57" s="5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</row>
    <row r="58" spans="1:93" ht="15" customHeight="1" thickBot="1" x14ac:dyDescent="0.25">
      <c r="C58" s="2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8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T58" s="235" t="s">
        <v>19</v>
      </c>
      <c r="AU58" s="236"/>
      <c r="AV58" s="236"/>
      <c r="AW58" s="236"/>
      <c r="AX58" s="237"/>
      <c r="AY58" s="235" t="s">
        <v>20</v>
      </c>
      <c r="AZ58" s="236"/>
      <c r="BA58" s="236"/>
      <c r="BB58" s="237"/>
      <c r="BC58" s="235" t="s">
        <v>21</v>
      </c>
      <c r="BD58" s="236"/>
      <c r="BE58" s="236"/>
      <c r="BF58" s="237"/>
      <c r="BG58" s="235" t="s">
        <v>22</v>
      </c>
      <c r="BH58" s="236"/>
      <c r="BI58" s="236"/>
      <c r="BJ58" s="236"/>
      <c r="BK58" s="236"/>
      <c r="BL58" s="238" t="s">
        <v>1</v>
      </c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</row>
    <row r="59" spans="1:93" ht="15" customHeight="1" thickBot="1" x14ac:dyDescent="0.25">
      <c r="C59" s="1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5"/>
      <c r="AE59" s="156" t="s">
        <v>15</v>
      </c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T59" s="241" t="s">
        <v>8</v>
      </c>
      <c r="AU59" s="243" t="s">
        <v>16</v>
      </c>
      <c r="AV59" s="243"/>
      <c r="AW59" s="243" t="s">
        <v>9</v>
      </c>
      <c r="AX59" s="243" t="s">
        <v>18</v>
      </c>
      <c r="AY59" s="243" t="s">
        <v>3</v>
      </c>
      <c r="AZ59" s="243"/>
      <c r="BA59" s="241" t="s">
        <v>0</v>
      </c>
      <c r="BB59" s="241"/>
      <c r="BC59" s="241" t="s">
        <v>10</v>
      </c>
      <c r="BD59" s="241"/>
      <c r="BE59" s="243" t="s">
        <v>11</v>
      </c>
      <c r="BF59" s="243"/>
      <c r="BG59" s="243" t="s">
        <v>12</v>
      </c>
      <c r="BH59" s="243"/>
      <c r="BI59" s="243" t="s">
        <v>17</v>
      </c>
      <c r="BJ59" s="243" t="s">
        <v>13</v>
      </c>
      <c r="BK59" s="247" t="s">
        <v>14</v>
      </c>
      <c r="BL59" s="239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</row>
    <row r="60" spans="1:93" ht="15" customHeight="1" thickBot="1" x14ac:dyDescent="0.25">
      <c r="C60" s="1"/>
      <c r="D60" s="274" t="s">
        <v>108</v>
      </c>
      <c r="E60" s="275"/>
      <c r="F60" s="275"/>
      <c r="G60" s="275"/>
      <c r="H60" s="276"/>
      <c r="I60" s="277" t="s">
        <v>109</v>
      </c>
      <c r="J60" s="278"/>
      <c r="K60" s="278"/>
      <c r="L60" s="278"/>
      <c r="M60" s="279"/>
      <c r="N60" s="274" t="s">
        <v>110</v>
      </c>
      <c r="O60" s="275"/>
      <c r="P60" s="275"/>
      <c r="Q60" s="275"/>
      <c r="R60" s="275"/>
      <c r="S60" s="276"/>
      <c r="T60" s="274" t="s">
        <v>111</v>
      </c>
      <c r="U60" s="275"/>
      <c r="V60" s="275"/>
      <c r="W60" s="275"/>
      <c r="X60" s="275"/>
      <c r="Y60" s="275"/>
      <c r="Z60" s="275"/>
      <c r="AA60" s="276"/>
      <c r="AB60" s="5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T60" s="242"/>
      <c r="AU60" s="244"/>
      <c r="AV60" s="244"/>
      <c r="AW60" s="244"/>
      <c r="AX60" s="244"/>
      <c r="AY60" s="245"/>
      <c r="AZ60" s="245"/>
      <c r="BA60" s="246"/>
      <c r="BB60" s="246"/>
      <c r="BC60" s="242"/>
      <c r="BD60" s="242"/>
      <c r="BE60" s="244"/>
      <c r="BF60" s="244"/>
      <c r="BG60" s="244"/>
      <c r="BH60" s="244"/>
      <c r="BI60" s="244"/>
      <c r="BJ60" s="244"/>
      <c r="BK60" s="248"/>
      <c r="BL60" s="240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</row>
    <row r="61" spans="1:93" ht="15" customHeight="1" x14ac:dyDescent="0.2">
      <c r="A61" s="20">
        <v>1</v>
      </c>
      <c r="C61" s="1"/>
      <c r="D61" s="99">
        <f>AT61</f>
        <v>0</v>
      </c>
      <c r="E61" s="221">
        <f>AW61</f>
        <v>0</v>
      </c>
      <c r="F61" s="221"/>
      <c r="G61" s="221"/>
      <c r="H61" s="221"/>
      <c r="I61" s="100">
        <f>BC61</f>
        <v>0</v>
      </c>
      <c r="J61" s="221" t="str">
        <f>BD61</f>
        <v>Ei arvioitu</v>
      </c>
      <c r="K61" s="221"/>
      <c r="L61" s="221"/>
      <c r="M61" s="221"/>
      <c r="N61" s="221">
        <f>BI61</f>
        <v>0</v>
      </c>
      <c r="O61" s="221"/>
      <c r="P61" s="221"/>
      <c r="Q61" s="221"/>
      <c r="R61" s="221"/>
      <c r="S61" s="221"/>
      <c r="T61" s="221">
        <f>BJ61</f>
        <v>0</v>
      </c>
      <c r="U61" s="221"/>
      <c r="V61" s="221"/>
      <c r="W61" s="221"/>
      <c r="X61" s="221"/>
      <c r="Y61" s="222">
        <f>BK61</f>
        <v>0</v>
      </c>
      <c r="Z61" s="222"/>
      <c r="AA61" s="222"/>
      <c r="AB61" s="5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T61" s="107">
        <f>'Riskiarviointi TÄYTTÖPOHJA'!C6</f>
        <v>0</v>
      </c>
      <c r="AU61" s="108">
        <f>'Riskiarviointi TÄYTTÖPOHJA'!D6</f>
        <v>0</v>
      </c>
      <c r="AV61" s="109" t="str">
        <f>'Riskiarviointi TÄYTTÖPOHJA'!E6</f>
        <v>Täytä arvo 1-4</v>
      </c>
      <c r="AW61" s="110">
        <f>'Riskiarviointi TÄYTTÖPOHJA'!F6</f>
        <v>0</v>
      </c>
      <c r="AX61" s="110">
        <f>'Riskiarviointi TÄYTTÖPOHJA'!G6</f>
        <v>0</v>
      </c>
      <c r="AY61" s="111">
        <f>'Riskiarviointi TÄYTTÖPOHJA'!H6</f>
        <v>0</v>
      </c>
      <c r="AZ61" s="112" t="str">
        <f>'Riskiarviointi TÄYTTÖPOHJA'!I6</f>
        <v>Ei arvioitu</v>
      </c>
      <c r="BA61" s="111">
        <f>'Riskiarviointi TÄYTTÖPOHJA'!J6</f>
        <v>0</v>
      </c>
      <c r="BB61" s="112" t="str">
        <f>'Riskiarviointi TÄYTTÖPOHJA'!K6</f>
        <v>Ei arvioitu</v>
      </c>
      <c r="BC61" s="111">
        <f>'Riskiarviointi TÄYTTÖPOHJA'!L6</f>
        <v>0</v>
      </c>
      <c r="BD61" s="113" t="str">
        <f>'Riskiarviointi TÄYTTÖPOHJA'!M6</f>
        <v>Ei arvioitu</v>
      </c>
      <c r="BE61" s="111">
        <f>'Riskiarviointi TÄYTTÖPOHJA'!N6</f>
        <v>0</v>
      </c>
      <c r="BF61" s="113" t="str">
        <f>'Riskiarviointi TÄYTTÖPOHJA'!O6</f>
        <v>Ei arvioitu</v>
      </c>
      <c r="BG61" s="111">
        <f>'Riskiarviointi TÄYTTÖPOHJA'!P6</f>
        <v>0</v>
      </c>
      <c r="BH61" s="113" t="str">
        <f>'Riskiarviointi TÄYTTÖPOHJA'!Q6</f>
        <v>Ei arvioitu</v>
      </c>
      <c r="BI61" s="110">
        <f>'Riskiarviointi TÄYTTÖPOHJA'!R6</f>
        <v>0</v>
      </c>
      <c r="BJ61" s="110">
        <f>'Riskiarviointi TÄYTTÖPOHJA'!S6</f>
        <v>0</v>
      </c>
      <c r="BK61" s="110">
        <f>'Riskiarviointi TÄYTTÖPOHJA'!T6</f>
        <v>0</v>
      </c>
      <c r="BL61" s="114">
        <f>'Riskiarviointi TÄYTTÖPOHJA'!U6</f>
        <v>0</v>
      </c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</row>
    <row r="62" spans="1:93" ht="15" customHeight="1" x14ac:dyDescent="0.2">
      <c r="A62" s="20">
        <v>2</v>
      </c>
      <c r="C62" s="1"/>
      <c r="D62" s="99">
        <f t="shared" ref="D62:D85" si="11">AT62</f>
        <v>0</v>
      </c>
      <c r="E62" s="221">
        <f t="shared" ref="E62:E85" si="12">AW62</f>
        <v>0</v>
      </c>
      <c r="F62" s="221"/>
      <c r="G62" s="221"/>
      <c r="H62" s="221"/>
      <c r="I62" s="100">
        <f t="shared" ref="I62:J62" si="13">BC62</f>
        <v>0</v>
      </c>
      <c r="J62" s="221" t="str">
        <f t="shared" si="13"/>
        <v>Ei arvioitu</v>
      </c>
      <c r="K62" s="221"/>
      <c r="L62" s="221"/>
      <c r="M62" s="221"/>
      <c r="N62" s="221">
        <f t="shared" ref="N62:N85" si="14">BI62</f>
        <v>0</v>
      </c>
      <c r="O62" s="221"/>
      <c r="P62" s="221"/>
      <c r="Q62" s="221"/>
      <c r="R62" s="221"/>
      <c r="S62" s="221"/>
      <c r="T62" s="221">
        <f t="shared" ref="T62:T85" si="15">BJ62</f>
        <v>0</v>
      </c>
      <c r="U62" s="221"/>
      <c r="V62" s="221"/>
      <c r="W62" s="221"/>
      <c r="X62" s="221"/>
      <c r="Y62" s="222">
        <f t="shared" ref="Y62:Y85" si="16">BK62</f>
        <v>0</v>
      </c>
      <c r="Z62" s="222"/>
      <c r="AA62" s="222"/>
      <c r="AB62" s="5"/>
      <c r="AE62" s="130" t="s">
        <v>15</v>
      </c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T62" s="107">
        <f>'Riskiarviointi TÄYTTÖPOHJA'!C7</f>
        <v>0</v>
      </c>
      <c r="AU62" s="108">
        <f>'Riskiarviointi TÄYTTÖPOHJA'!D7</f>
        <v>0</v>
      </c>
      <c r="AV62" s="109" t="str">
        <f>'Riskiarviointi TÄYTTÖPOHJA'!E7</f>
        <v>Täytä arvo 1-4</v>
      </c>
      <c r="AW62" s="110">
        <f>'Riskiarviointi TÄYTTÖPOHJA'!F7</f>
        <v>0</v>
      </c>
      <c r="AX62" s="110">
        <f>'Riskiarviointi TÄYTTÖPOHJA'!G7</f>
        <v>0</v>
      </c>
      <c r="AY62" s="111">
        <f>'Riskiarviointi TÄYTTÖPOHJA'!H7</f>
        <v>0</v>
      </c>
      <c r="AZ62" s="112" t="str">
        <f>'Riskiarviointi TÄYTTÖPOHJA'!I7</f>
        <v>Ei arvioitu</v>
      </c>
      <c r="BA62" s="111">
        <f>'Riskiarviointi TÄYTTÖPOHJA'!J7</f>
        <v>0</v>
      </c>
      <c r="BB62" s="112" t="str">
        <f>'Riskiarviointi TÄYTTÖPOHJA'!K7</f>
        <v>Ei arvioitu</v>
      </c>
      <c r="BC62" s="111">
        <f>'Riskiarviointi TÄYTTÖPOHJA'!L7</f>
        <v>0</v>
      </c>
      <c r="BD62" s="113" t="str">
        <f>'Riskiarviointi TÄYTTÖPOHJA'!M7</f>
        <v>Ei arvioitu</v>
      </c>
      <c r="BE62" s="111">
        <f>'Riskiarviointi TÄYTTÖPOHJA'!N7</f>
        <v>0</v>
      </c>
      <c r="BF62" s="113" t="str">
        <f>'Riskiarviointi TÄYTTÖPOHJA'!O7</f>
        <v>Ei arvioitu</v>
      </c>
      <c r="BG62" s="111">
        <f>'Riskiarviointi TÄYTTÖPOHJA'!P7</f>
        <v>0</v>
      </c>
      <c r="BH62" s="113" t="str">
        <f>'Riskiarviointi TÄYTTÖPOHJA'!Q7</f>
        <v>Ei arvioitu</v>
      </c>
      <c r="BI62" s="110">
        <f>'Riskiarviointi TÄYTTÖPOHJA'!R7</f>
        <v>0</v>
      </c>
      <c r="BJ62" s="110">
        <f>'Riskiarviointi TÄYTTÖPOHJA'!S7</f>
        <v>0</v>
      </c>
      <c r="BK62" s="110">
        <f>'Riskiarviointi TÄYTTÖPOHJA'!T7</f>
        <v>0</v>
      </c>
      <c r="BL62" s="114">
        <f>'Riskiarviointi TÄYTTÖPOHJA'!U7</f>
        <v>0</v>
      </c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</row>
    <row r="63" spans="1:93" ht="15" customHeight="1" x14ac:dyDescent="0.2">
      <c r="A63" s="20">
        <v>3</v>
      </c>
      <c r="C63" s="1"/>
      <c r="D63" s="99">
        <f t="shared" si="11"/>
        <v>0</v>
      </c>
      <c r="E63" s="221">
        <f t="shared" si="12"/>
        <v>0</v>
      </c>
      <c r="F63" s="221"/>
      <c r="G63" s="221"/>
      <c r="H63" s="221"/>
      <c r="I63" s="100">
        <f t="shared" ref="I63:J63" si="17">BC63</f>
        <v>0</v>
      </c>
      <c r="J63" s="221" t="str">
        <f t="shared" si="17"/>
        <v>Ei arvioitu</v>
      </c>
      <c r="K63" s="221"/>
      <c r="L63" s="221"/>
      <c r="M63" s="221"/>
      <c r="N63" s="221">
        <f t="shared" si="14"/>
        <v>0</v>
      </c>
      <c r="O63" s="221"/>
      <c r="P63" s="221"/>
      <c r="Q63" s="221"/>
      <c r="R63" s="221"/>
      <c r="S63" s="221"/>
      <c r="T63" s="221">
        <f t="shared" si="15"/>
        <v>0</v>
      </c>
      <c r="U63" s="221"/>
      <c r="V63" s="221"/>
      <c r="W63" s="221"/>
      <c r="X63" s="221"/>
      <c r="Y63" s="222">
        <f t="shared" si="16"/>
        <v>0</v>
      </c>
      <c r="Z63" s="222"/>
      <c r="AA63" s="222"/>
      <c r="AB63" s="5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T63" s="107">
        <f>'Riskiarviointi TÄYTTÖPOHJA'!C8</f>
        <v>0</v>
      </c>
      <c r="AU63" s="108">
        <f>'Riskiarviointi TÄYTTÖPOHJA'!D8</f>
        <v>0</v>
      </c>
      <c r="AV63" s="109" t="str">
        <f>'Riskiarviointi TÄYTTÖPOHJA'!E8</f>
        <v>Täytä arvo 1-4</v>
      </c>
      <c r="AW63" s="110">
        <f>'Riskiarviointi TÄYTTÖPOHJA'!F8</f>
        <v>0</v>
      </c>
      <c r="AX63" s="110">
        <f>'Riskiarviointi TÄYTTÖPOHJA'!G8</f>
        <v>0</v>
      </c>
      <c r="AY63" s="111">
        <f>'Riskiarviointi TÄYTTÖPOHJA'!H8</f>
        <v>0</v>
      </c>
      <c r="AZ63" s="112" t="str">
        <f>'Riskiarviointi TÄYTTÖPOHJA'!I8</f>
        <v>Ei arvioitu</v>
      </c>
      <c r="BA63" s="111">
        <f>'Riskiarviointi TÄYTTÖPOHJA'!J8</f>
        <v>0</v>
      </c>
      <c r="BB63" s="112" t="str">
        <f>'Riskiarviointi TÄYTTÖPOHJA'!K8</f>
        <v>Ei arvioitu</v>
      </c>
      <c r="BC63" s="111">
        <f>'Riskiarviointi TÄYTTÖPOHJA'!L8</f>
        <v>0</v>
      </c>
      <c r="BD63" s="113" t="str">
        <f>'Riskiarviointi TÄYTTÖPOHJA'!M8</f>
        <v>Ei arvioitu</v>
      </c>
      <c r="BE63" s="111">
        <f>'Riskiarviointi TÄYTTÖPOHJA'!N8</f>
        <v>0</v>
      </c>
      <c r="BF63" s="113" t="str">
        <f>'Riskiarviointi TÄYTTÖPOHJA'!O8</f>
        <v>Ei arvioitu</v>
      </c>
      <c r="BG63" s="111">
        <f>'Riskiarviointi TÄYTTÖPOHJA'!P8</f>
        <v>0</v>
      </c>
      <c r="BH63" s="113" t="str">
        <f>'Riskiarviointi TÄYTTÖPOHJA'!Q8</f>
        <v>Ei arvioitu</v>
      </c>
      <c r="BI63" s="110">
        <f>'Riskiarviointi TÄYTTÖPOHJA'!R8</f>
        <v>0</v>
      </c>
      <c r="BJ63" s="110">
        <f>'Riskiarviointi TÄYTTÖPOHJA'!S8</f>
        <v>0</v>
      </c>
      <c r="BK63" s="110">
        <f>'Riskiarviointi TÄYTTÖPOHJA'!T8</f>
        <v>0</v>
      </c>
      <c r="BL63" s="114">
        <f>'Riskiarviointi TÄYTTÖPOHJA'!U8</f>
        <v>0</v>
      </c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</row>
    <row r="64" spans="1:93" ht="15" customHeight="1" x14ac:dyDescent="0.2">
      <c r="A64" s="20">
        <v>4</v>
      </c>
      <c r="C64" s="1"/>
      <c r="D64" s="99">
        <f t="shared" si="11"/>
        <v>0</v>
      </c>
      <c r="E64" s="221">
        <f t="shared" si="12"/>
        <v>0</v>
      </c>
      <c r="F64" s="221"/>
      <c r="G64" s="221"/>
      <c r="H64" s="221"/>
      <c r="I64" s="100">
        <f t="shared" ref="I64:J64" si="18">BC64</f>
        <v>0</v>
      </c>
      <c r="J64" s="221" t="str">
        <f t="shared" si="18"/>
        <v>Ei arvioitu</v>
      </c>
      <c r="K64" s="221"/>
      <c r="L64" s="221"/>
      <c r="M64" s="221"/>
      <c r="N64" s="221">
        <f t="shared" si="14"/>
        <v>0</v>
      </c>
      <c r="O64" s="221"/>
      <c r="P64" s="221"/>
      <c r="Q64" s="221"/>
      <c r="R64" s="221"/>
      <c r="S64" s="221"/>
      <c r="T64" s="221">
        <f t="shared" si="15"/>
        <v>0</v>
      </c>
      <c r="U64" s="221"/>
      <c r="V64" s="221"/>
      <c r="W64" s="221"/>
      <c r="X64" s="221"/>
      <c r="Y64" s="222">
        <f t="shared" si="16"/>
        <v>0</v>
      </c>
      <c r="Z64" s="222"/>
      <c r="AA64" s="222"/>
      <c r="AB64" s="5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T64" s="107">
        <f>'Riskiarviointi TÄYTTÖPOHJA'!C9</f>
        <v>0</v>
      </c>
      <c r="AU64" s="108">
        <f>'Riskiarviointi TÄYTTÖPOHJA'!D9</f>
        <v>0</v>
      </c>
      <c r="AV64" s="109" t="str">
        <f>'Riskiarviointi TÄYTTÖPOHJA'!E9</f>
        <v>Täytä arvo 1-4</v>
      </c>
      <c r="AW64" s="110">
        <f>'Riskiarviointi TÄYTTÖPOHJA'!F9</f>
        <v>0</v>
      </c>
      <c r="AX64" s="110">
        <f>'Riskiarviointi TÄYTTÖPOHJA'!G9</f>
        <v>0</v>
      </c>
      <c r="AY64" s="111">
        <f>'Riskiarviointi TÄYTTÖPOHJA'!H9</f>
        <v>0</v>
      </c>
      <c r="AZ64" s="112" t="str">
        <f>'Riskiarviointi TÄYTTÖPOHJA'!I9</f>
        <v>Ei arvioitu</v>
      </c>
      <c r="BA64" s="111">
        <f>'Riskiarviointi TÄYTTÖPOHJA'!J9</f>
        <v>0</v>
      </c>
      <c r="BB64" s="112" t="str">
        <f>'Riskiarviointi TÄYTTÖPOHJA'!K9</f>
        <v>Ei arvioitu</v>
      </c>
      <c r="BC64" s="111">
        <f>'Riskiarviointi TÄYTTÖPOHJA'!L9</f>
        <v>0</v>
      </c>
      <c r="BD64" s="113" t="str">
        <f>'Riskiarviointi TÄYTTÖPOHJA'!M9</f>
        <v>Ei arvioitu</v>
      </c>
      <c r="BE64" s="111">
        <f>'Riskiarviointi TÄYTTÖPOHJA'!N9</f>
        <v>0</v>
      </c>
      <c r="BF64" s="113" t="str">
        <f>'Riskiarviointi TÄYTTÖPOHJA'!O9</f>
        <v>Ei arvioitu</v>
      </c>
      <c r="BG64" s="111">
        <f>'Riskiarviointi TÄYTTÖPOHJA'!P9</f>
        <v>0</v>
      </c>
      <c r="BH64" s="113" t="str">
        <f>'Riskiarviointi TÄYTTÖPOHJA'!Q9</f>
        <v>Ei arvioitu</v>
      </c>
      <c r="BI64" s="110">
        <f>'Riskiarviointi TÄYTTÖPOHJA'!R9</f>
        <v>0</v>
      </c>
      <c r="BJ64" s="110">
        <f>'Riskiarviointi TÄYTTÖPOHJA'!S9</f>
        <v>0</v>
      </c>
      <c r="BK64" s="110">
        <f>'Riskiarviointi TÄYTTÖPOHJA'!T9</f>
        <v>0</v>
      </c>
      <c r="BL64" s="114">
        <f>'Riskiarviointi TÄYTTÖPOHJA'!U9</f>
        <v>0</v>
      </c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</row>
    <row r="65" spans="1:93" ht="15" customHeight="1" x14ac:dyDescent="0.2">
      <c r="A65" s="20">
        <v>5</v>
      </c>
      <c r="C65" s="1"/>
      <c r="D65" s="99">
        <f t="shared" si="11"/>
        <v>0</v>
      </c>
      <c r="E65" s="221">
        <f>AW65</f>
        <v>0</v>
      </c>
      <c r="F65" s="221"/>
      <c r="G65" s="221"/>
      <c r="H65" s="221"/>
      <c r="I65" s="100">
        <f t="shared" ref="I65:J65" si="19">BC65</f>
        <v>0</v>
      </c>
      <c r="J65" s="221" t="str">
        <f t="shared" si="19"/>
        <v>Ei arvioitu</v>
      </c>
      <c r="K65" s="221"/>
      <c r="L65" s="221"/>
      <c r="M65" s="221"/>
      <c r="N65" s="221">
        <f t="shared" si="14"/>
        <v>0</v>
      </c>
      <c r="O65" s="221"/>
      <c r="P65" s="221"/>
      <c r="Q65" s="221"/>
      <c r="R65" s="221"/>
      <c r="S65" s="221"/>
      <c r="T65" s="221">
        <f t="shared" si="15"/>
        <v>0</v>
      </c>
      <c r="U65" s="221"/>
      <c r="V65" s="221"/>
      <c r="W65" s="221"/>
      <c r="X65" s="221"/>
      <c r="Y65" s="222">
        <f t="shared" si="16"/>
        <v>0</v>
      </c>
      <c r="Z65" s="222"/>
      <c r="AA65" s="222"/>
      <c r="AB65" s="5"/>
      <c r="AE65" s="139" t="s">
        <v>15</v>
      </c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T65" s="107">
        <f>'Riskiarviointi TÄYTTÖPOHJA'!C10</f>
        <v>0</v>
      </c>
      <c r="AU65" s="108">
        <f>'Riskiarviointi TÄYTTÖPOHJA'!D10</f>
        <v>0</v>
      </c>
      <c r="AV65" s="109" t="str">
        <f>'Riskiarviointi TÄYTTÖPOHJA'!E10</f>
        <v>Täytä arvo 1-4</v>
      </c>
      <c r="AW65" s="110">
        <f>'Riskiarviointi TÄYTTÖPOHJA'!F10</f>
        <v>0</v>
      </c>
      <c r="AX65" s="110">
        <f>'Riskiarviointi TÄYTTÖPOHJA'!G10</f>
        <v>0</v>
      </c>
      <c r="AY65" s="111">
        <f>'Riskiarviointi TÄYTTÖPOHJA'!H10</f>
        <v>0</v>
      </c>
      <c r="AZ65" s="112" t="str">
        <f>'Riskiarviointi TÄYTTÖPOHJA'!I10</f>
        <v>Ei arvioitu</v>
      </c>
      <c r="BA65" s="111">
        <f>'Riskiarviointi TÄYTTÖPOHJA'!J10</f>
        <v>0</v>
      </c>
      <c r="BB65" s="112" t="str">
        <f>'Riskiarviointi TÄYTTÖPOHJA'!K10</f>
        <v>Ei arvioitu</v>
      </c>
      <c r="BC65" s="111">
        <f>'Riskiarviointi TÄYTTÖPOHJA'!L10</f>
        <v>0</v>
      </c>
      <c r="BD65" s="113" t="str">
        <f>'Riskiarviointi TÄYTTÖPOHJA'!M10</f>
        <v>Ei arvioitu</v>
      </c>
      <c r="BE65" s="111">
        <f>'Riskiarviointi TÄYTTÖPOHJA'!N10</f>
        <v>0</v>
      </c>
      <c r="BF65" s="113" t="str">
        <f>'Riskiarviointi TÄYTTÖPOHJA'!O10</f>
        <v>Ei arvioitu</v>
      </c>
      <c r="BG65" s="111">
        <f>'Riskiarviointi TÄYTTÖPOHJA'!P10</f>
        <v>0</v>
      </c>
      <c r="BH65" s="113" t="str">
        <f>'Riskiarviointi TÄYTTÖPOHJA'!Q10</f>
        <v>Ei arvioitu</v>
      </c>
      <c r="BI65" s="110">
        <f>'Riskiarviointi TÄYTTÖPOHJA'!R10</f>
        <v>0</v>
      </c>
      <c r="BJ65" s="110">
        <f>'Riskiarviointi TÄYTTÖPOHJA'!S10</f>
        <v>0</v>
      </c>
      <c r="BK65" s="110">
        <f>'Riskiarviointi TÄYTTÖPOHJA'!T10</f>
        <v>0</v>
      </c>
      <c r="BL65" s="114">
        <f>'Riskiarviointi TÄYTTÖPOHJA'!U10</f>
        <v>0</v>
      </c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</row>
    <row r="66" spans="1:93" ht="15" customHeight="1" x14ac:dyDescent="0.2">
      <c r="A66" s="20">
        <v>6</v>
      </c>
      <c r="C66" s="1"/>
      <c r="D66" s="99">
        <f t="shared" si="11"/>
        <v>0</v>
      </c>
      <c r="E66" s="221">
        <f t="shared" si="12"/>
        <v>0</v>
      </c>
      <c r="F66" s="221"/>
      <c r="G66" s="221"/>
      <c r="H66" s="221"/>
      <c r="I66" s="100">
        <f t="shared" ref="I66:J66" si="20">BC66</f>
        <v>0</v>
      </c>
      <c r="J66" s="221" t="str">
        <f t="shared" si="20"/>
        <v>Ei arvioitu</v>
      </c>
      <c r="K66" s="221"/>
      <c r="L66" s="221"/>
      <c r="M66" s="221"/>
      <c r="N66" s="221">
        <f t="shared" si="14"/>
        <v>0</v>
      </c>
      <c r="O66" s="221"/>
      <c r="P66" s="221"/>
      <c r="Q66" s="221"/>
      <c r="R66" s="221"/>
      <c r="S66" s="221"/>
      <c r="T66" s="221">
        <f t="shared" si="15"/>
        <v>0</v>
      </c>
      <c r="U66" s="221"/>
      <c r="V66" s="221"/>
      <c r="W66" s="221"/>
      <c r="X66" s="221"/>
      <c r="Y66" s="222">
        <f t="shared" si="16"/>
        <v>0</v>
      </c>
      <c r="Z66" s="222"/>
      <c r="AA66" s="222"/>
      <c r="AB66" s="5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T66" s="107">
        <f>'Riskiarviointi TÄYTTÖPOHJA'!C11</f>
        <v>0</v>
      </c>
      <c r="AU66" s="108">
        <f>'Riskiarviointi TÄYTTÖPOHJA'!D11</f>
        <v>0</v>
      </c>
      <c r="AV66" s="109" t="str">
        <f>'Riskiarviointi TÄYTTÖPOHJA'!E11</f>
        <v>Täytä arvo 1-4</v>
      </c>
      <c r="AW66" s="110">
        <f>'Riskiarviointi TÄYTTÖPOHJA'!F11</f>
        <v>0</v>
      </c>
      <c r="AX66" s="110">
        <f>'Riskiarviointi TÄYTTÖPOHJA'!G11</f>
        <v>0</v>
      </c>
      <c r="AY66" s="111">
        <f>'Riskiarviointi TÄYTTÖPOHJA'!H11</f>
        <v>0</v>
      </c>
      <c r="AZ66" s="112" t="str">
        <f>'Riskiarviointi TÄYTTÖPOHJA'!I11</f>
        <v>Ei arvioitu</v>
      </c>
      <c r="BA66" s="111">
        <f>'Riskiarviointi TÄYTTÖPOHJA'!J11</f>
        <v>0</v>
      </c>
      <c r="BB66" s="112" t="str">
        <f>'Riskiarviointi TÄYTTÖPOHJA'!K11</f>
        <v>Ei arvioitu</v>
      </c>
      <c r="BC66" s="111">
        <f>'Riskiarviointi TÄYTTÖPOHJA'!L11</f>
        <v>0</v>
      </c>
      <c r="BD66" s="113" t="str">
        <f>'Riskiarviointi TÄYTTÖPOHJA'!M11</f>
        <v>Ei arvioitu</v>
      </c>
      <c r="BE66" s="111">
        <f>'Riskiarviointi TÄYTTÖPOHJA'!N11</f>
        <v>0</v>
      </c>
      <c r="BF66" s="113" t="str">
        <f>'Riskiarviointi TÄYTTÖPOHJA'!O11</f>
        <v>Ei arvioitu</v>
      </c>
      <c r="BG66" s="111">
        <f>'Riskiarviointi TÄYTTÖPOHJA'!P11</f>
        <v>0</v>
      </c>
      <c r="BH66" s="113" t="str">
        <f>'Riskiarviointi TÄYTTÖPOHJA'!Q11</f>
        <v>Ei arvioitu</v>
      </c>
      <c r="BI66" s="110">
        <f>'Riskiarviointi TÄYTTÖPOHJA'!R11</f>
        <v>0</v>
      </c>
      <c r="BJ66" s="110">
        <f>'Riskiarviointi TÄYTTÖPOHJA'!S11</f>
        <v>0</v>
      </c>
      <c r="BK66" s="110">
        <f>'Riskiarviointi TÄYTTÖPOHJA'!T11</f>
        <v>0</v>
      </c>
      <c r="BL66" s="114">
        <f>'Riskiarviointi TÄYTTÖPOHJA'!U11</f>
        <v>0</v>
      </c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</row>
    <row r="67" spans="1:93" ht="15" customHeight="1" x14ac:dyDescent="0.2">
      <c r="A67" s="20">
        <v>7</v>
      </c>
      <c r="C67" s="1"/>
      <c r="D67" s="99">
        <f t="shared" si="11"/>
        <v>0</v>
      </c>
      <c r="E67" s="221">
        <f t="shared" si="12"/>
        <v>0</v>
      </c>
      <c r="F67" s="221"/>
      <c r="G67" s="221"/>
      <c r="H67" s="221"/>
      <c r="I67" s="100">
        <f t="shared" ref="I67:J67" si="21">BC67</f>
        <v>0</v>
      </c>
      <c r="J67" s="221" t="str">
        <f t="shared" si="21"/>
        <v>Ei arvioitu</v>
      </c>
      <c r="K67" s="221"/>
      <c r="L67" s="221"/>
      <c r="M67" s="221"/>
      <c r="N67" s="221">
        <f t="shared" si="14"/>
        <v>0</v>
      </c>
      <c r="O67" s="221"/>
      <c r="P67" s="221"/>
      <c r="Q67" s="221"/>
      <c r="R67" s="221"/>
      <c r="S67" s="221"/>
      <c r="T67" s="221">
        <f t="shared" si="15"/>
        <v>0</v>
      </c>
      <c r="U67" s="221"/>
      <c r="V67" s="221"/>
      <c r="W67" s="221"/>
      <c r="X67" s="221"/>
      <c r="Y67" s="222">
        <f t="shared" si="16"/>
        <v>0</v>
      </c>
      <c r="Z67" s="222"/>
      <c r="AA67" s="222"/>
      <c r="AB67" s="5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T67" s="107">
        <f>'Riskiarviointi TÄYTTÖPOHJA'!C12</f>
        <v>0</v>
      </c>
      <c r="AU67" s="108">
        <f>'Riskiarviointi TÄYTTÖPOHJA'!D12</f>
        <v>0</v>
      </c>
      <c r="AV67" s="109" t="str">
        <f>'Riskiarviointi TÄYTTÖPOHJA'!E12</f>
        <v>Täytä arvo 1-4</v>
      </c>
      <c r="AW67" s="110">
        <f>'Riskiarviointi TÄYTTÖPOHJA'!F12</f>
        <v>0</v>
      </c>
      <c r="AX67" s="110">
        <f>'Riskiarviointi TÄYTTÖPOHJA'!G12</f>
        <v>0</v>
      </c>
      <c r="AY67" s="111">
        <f>'Riskiarviointi TÄYTTÖPOHJA'!H12</f>
        <v>0</v>
      </c>
      <c r="AZ67" s="112" t="str">
        <f>'Riskiarviointi TÄYTTÖPOHJA'!I12</f>
        <v>Ei arvioitu</v>
      </c>
      <c r="BA67" s="111">
        <f>'Riskiarviointi TÄYTTÖPOHJA'!J12</f>
        <v>0</v>
      </c>
      <c r="BB67" s="112" t="str">
        <f>'Riskiarviointi TÄYTTÖPOHJA'!K12</f>
        <v>Ei arvioitu</v>
      </c>
      <c r="BC67" s="111">
        <f>'Riskiarviointi TÄYTTÖPOHJA'!L12</f>
        <v>0</v>
      </c>
      <c r="BD67" s="113" t="str">
        <f>'Riskiarviointi TÄYTTÖPOHJA'!M12</f>
        <v>Ei arvioitu</v>
      </c>
      <c r="BE67" s="111">
        <f>'Riskiarviointi TÄYTTÖPOHJA'!N12</f>
        <v>0</v>
      </c>
      <c r="BF67" s="113" t="str">
        <f>'Riskiarviointi TÄYTTÖPOHJA'!O12</f>
        <v>Ei arvioitu</v>
      </c>
      <c r="BG67" s="111">
        <f>'Riskiarviointi TÄYTTÖPOHJA'!P12</f>
        <v>0</v>
      </c>
      <c r="BH67" s="113" t="str">
        <f>'Riskiarviointi TÄYTTÖPOHJA'!Q12</f>
        <v>Ei arvioitu</v>
      </c>
      <c r="BI67" s="110">
        <f>'Riskiarviointi TÄYTTÖPOHJA'!R12</f>
        <v>0</v>
      </c>
      <c r="BJ67" s="110">
        <f>'Riskiarviointi TÄYTTÖPOHJA'!S12</f>
        <v>0</v>
      </c>
      <c r="BK67" s="110">
        <f>'Riskiarviointi TÄYTTÖPOHJA'!T12</f>
        <v>0</v>
      </c>
      <c r="BL67" s="114">
        <f>'Riskiarviointi TÄYTTÖPOHJA'!U12</f>
        <v>0</v>
      </c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</row>
    <row r="68" spans="1:93" ht="15" customHeight="1" x14ac:dyDescent="0.2">
      <c r="A68" s="20">
        <v>8</v>
      </c>
      <c r="C68" s="1"/>
      <c r="D68" s="99">
        <f t="shared" si="11"/>
        <v>0</v>
      </c>
      <c r="E68" s="221">
        <f t="shared" si="12"/>
        <v>0</v>
      </c>
      <c r="F68" s="221"/>
      <c r="G68" s="221"/>
      <c r="H68" s="221"/>
      <c r="I68" s="100">
        <f t="shared" ref="I68:J68" si="22">BC68</f>
        <v>0</v>
      </c>
      <c r="J68" s="221" t="str">
        <f t="shared" si="22"/>
        <v>Ei arvioitu</v>
      </c>
      <c r="K68" s="221"/>
      <c r="L68" s="221"/>
      <c r="M68" s="221"/>
      <c r="N68" s="221">
        <f t="shared" si="14"/>
        <v>0</v>
      </c>
      <c r="O68" s="221"/>
      <c r="P68" s="221"/>
      <c r="Q68" s="221"/>
      <c r="R68" s="221"/>
      <c r="S68" s="221"/>
      <c r="T68" s="221">
        <f t="shared" si="15"/>
        <v>0</v>
      </c>
      <c r="U68" s="221"/>
      <c r="V68" s="221"/>
      <c r="W68" s="221"/>
      <c r="X68" s="221"/>
      <c r="Y68" s="222">
        <f t="shared" si="16"/>
        <v>0</v>
      </c>
      <c r="Z68" s="222"/>
      <c r="AA68" s="222"/>
      <c r="AB68" s="5"/>
      <c r="AE68" s="149" t="s">
        <v>15</v>
      </c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T68" s="107">
        <f>'Riskiarviointi TÄYTTÖPOHJA'!C13</f>
        <v>0</v>
      </c>
      <c r="AU68" s="108">
        <f>'Riskiarviointi TÄYTTÖPOHJA'!D13</f>
        <v>0</v>
      </c>
      <c r="AV68" s="109" t="str">
        <f>'Riskiarviointi TÄYTTÖPOHJA'!E13</f>
        <v>Täytä arvo 1-4</v>
      </c>
      <c r="AW68" s="110">
        <f>'Riskiarviointi TÄYTTÖPOHJA'!F13</f>
        <v>0</v>
      </c>
      <c r="AX68" s="110">
        <f>'Riskiarviointi TÄYTTÖPOHJA'!G13</f>
        <v>0</v>
      </c>
      <c r="AY68" s="111">
        <f>'Riskiarviointi TÄYTTÖPOHJA'!H13</f>
        <v>0</v>
      </c>
      <c r="AZ68" s="112" t="str">
        <f>'Riskiarviointi TÄYTTÖPOHJA'!I13</f>
        <v>Ei arvioitu</v>
      </c>
      <c r="BA68" s="111">
        <f>'Riskiarviointi TÄYTTÖPOHJA'!J13</f>
        <v>0</v>
      </c>
      <c r="BB68" s="112" t="str">
        <f>'Riskiarviointi TÄYTTÖPOHJA'!K13</f>
        <v>Ei arvioitu</v>
      </c>
      <c r="BC68" s="111">
        <f>'Riskiarviointi TÄYTTÖPOHJA'!L13</f>
        <v>0</v>
      </c>
      <c r="BD68" s="113" t="str">
        <f>'Riskiarviointi TÄYTTÖPOHJA'!M13</f>
        <v>Ei arvioitu</v>
      </c>
      <c r="BE68" s="111">
        <f>'Riskiarviointi TÄYTTÖPOHJA'!N13</f>
        <v>0</v>
      </c>
      <c r="BF68" s="113" t="str">
        <f>'Riskiarviointi TÄYTTÖPOHJA'!O13</f>
        <v>Ei arvioitu</v>
      </c>
      <c r="BG68" s="111">
        <f>'Riskiarviointi TÄYTTÖPOHJA'!P13</f>
        <v>0</v>
      </c>
      <c r="BH68" s="113" t="str">
        <f>'Riskiarviointi TÄYTTÖPOHJA'!Q13</f>
        <v>Ei arvioitu</v>
      </c>
      <c r="BI68" s="110">
        <f>'Riskiarviointi TÄYTTÖPOHJA'!R13</f>
        <v>0</v>
      </c>
      <c r="BJ68" s="110">
        <f>'Riskiarviointi TÄYTTÖPOHJA'!S13</f>
        <v>0</v>
      </c>
      <c r="BK68" s="110">
        <f>'Riskiarviointi TÄYTTÖPOHJA'!T13</f>
        <v>0</v>
      </c>
      <c r="BL68" s="114">
        <f>'Riskiarviointi TÄYTTÖPOHJA'!U13</f>
        <v>0</v>
      </c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</row>
    <row r="69" spans="1:93" ht="15" customHeight="1" x14ac:dyDescent="0.2">
      <c r="A69" s="20">
        <v>9</v>
      </c>
      <c r="C69" s="1"/>
      <c r="D69" s="99">
        <f t="shared" si="11"/>
        <v>0</v>
      </c>
      <c r="E69" s="221">
        <f t="shared" si="12"/>
        <v>0</v>
      </c>
      <c r="F69" s="221"/>
      <c r="G69" s="221"/>
      <c r="H69" s="221"/>
      <c r="I69" s="100">
        <f t="shared" ref="I69:J69" si="23">BC69</f>
        <v>0</v>
      </c>
      <c r="J69" s="221" t="str">
        <f t="shared" si="23"/>
        <v>Ei arvioitu</v>
      </c>
      <c r="K69" s="221"/>
      <c r="L69" s="221"/>
      <c r="M69" s="221"/>
      <c r="N69" s="221">
        <f t="shared" si="14"/>
        <v>0</v>
      </c>
      <c r="O69" s="221"/>
      <c r="P69" s="221"/>
      <c r="Q69" s="221"/>
      <c r="R69" s="221"/>
      <c r="S69" s="221"/>
      <c r="T69" s="221">
        <f t="shared" si="15"/>
        <v>0</v>
      </c>
      <c r="U69" s="221"/>
      <c r="V69" s="221"/>
      <c r="W69" s="221"/>
      <c r="X69" s="221"/>
      <c r="Y69" s="222">
        <f t="shared" si="16"/>
        <v>0</v>
      </c>
      <c r="Z69" s="222"/>
      <c r="AA69" s="222"/>
      <c r="AB69" s="5"/>
      <c r="AE69" s="149"/>
      <c r="AF69" s="149"/>
      <c r="AG69" s="149"/>
      <c r="AH69" s="149"/>
      <c r="AI69" s="149"/>
      <c r="AJ69" s="149"/>
      <c r="AK69" s="149"/>
      <c r="AL69" s="149"/>
      <c r="AM69" s="149"/>
      <c r="AN69" s="149"/>
      <c r="AO69" s="149"/>
      <c r="AP69" s="149"/>
      <c r="AT69" s="107">
        <f>'Riskiarviointi TÄYTTÖPOHJA'!C14</f>
        <v>0</v>
      </c>
      <c r="AU69" s="108">
        <f>'Riskiarviointi TÄYTTÖPOHJA'!D14</f>
        <v>0</v>
      </c>
      <c r="AV69" s="109" t="str">
        <f>'Riskiarviointi TÄYTTÖPOHJA'!E14</f>
        <v>Täytä arvo 1-4</v>
      </c>
      <c r="AW69" s="110">
        <f>'Riskiarviointi TÄYTTÖPOHJA'!F14</f>
        <v>0</v>
      </c>
      <c r="AX69" s="110">
        <f>'Riskiarviointi TÄYTTÖPOHJA'!G14</f>
        <v>0</v>
      </c>
      <c r="AY69" s="111">
        <f>'Riskiarviointi TÄYTTÖPOHJA'!H14</f>
        <v>0</v>
      </c>
      <c r="AZ69" s="112" t="str">
        <f>'Riskiarviointi TÄYTTÖPOHJA'!I14</f>
        <v>Ei arvioitu</v>
      </c>
      <c r="BA69" s="111">
        <f>'Riskiarviointi TÄYTTÖPOHJA'!J14</f>
        <v>0</v>
      </c>
      <c r="BB69" s="112" t="str">
        <f>'Riskiarviointi TÄYTTÖPOHJA'!K14</f>
        <v>Ei arvioitu</v>
      </c>
      <c r="BC69" s="111">
        <f>'Riskiarviointi TÄYTTÖPOHJA'!L14</f>
        <v>0</v>
      </c>
      <c r="BD69" s="113" t="str">
        <f>'Riskiarviointi TÄYTTÖPOHJA'!M14</f>
        <v>Ei arvioitu</v>
      </c>
      <c r="BE69" s="111">
        <f>'Riskiarviointi TÄYTTÖPOHJA'!N14</f>
        <v>0</v>
      </c>
      <c r="BF69" s="113" t="str">
        <f>'Riskiarviointi TÄYTTÖPOHJA'!O14</f>
        <v>Ei arvioitu</v>
      </c>
      <c r="BG69" s="111">
        <f>'Riskiarviointi TÄYTTÖPOHJA'!P14</f>
        <v>0</v>
      </c>
      <c r="BH69" s="113" t="str">
        <f>'Riskiarviointi TÄYTTÖPOHJA'!Q14</f>
        <v>Ei arvioitu</v>
      </c>
      <c r="BI69" s="110">
        <f>'Riskiarviointi TÄYTTÖPOHJA'!R14</f>
        <v>0</v>
      </c>
      <c r="BJ69" s="110">
        <f>'Riskiarviointi TÄYTTÖPOHJA'!S14</f>
        <v>0</v>
      </c>
      <c r="BK69" s="110">
        <f>'Riskiarviointi TÄYTTÖPOHJA'!T14</f>
        <v>0</v>
      </c>
      <c r="BL69" s="114">
        <f>'Riskiarviointi TÄYTTÖPOHJA'!U14</f>
        <v>0</v>
      </c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</row>
    <row r="70" spans="1:93" ht="15" customHeight="1" x14ac:dyDescent="0.2">
      <c r="A70" s="20">
        <v>10</v>
      </c>
      <c r="C70" s="1"/>
      <c r="D70" s="99">
        <f t="shared" si="11"/>
        <v>0</v>
      </c>
      <c r="E70" s="221">
        <f t="shared" si="12"/>
        <v>0</v>
      </c>
      <c r="F70" s="221"/>
      <c r="G70" s="221"/>
      <c r="H70" s="221"/>
      <c r="I70" s="100">
        <f t="shared" ref="I70:J70" si="24">BC70</f>
        <v>0</v>
      </c>
      <c r="J70" s="221" t="str">
        <f t="shared" si="24"/>
        <v>Ei arvioitu</v>
      </c>
      <c r="K70" s="221"/>
      <c r="L70" s="221"/>
      <c r="M70" s="221"/>
      <c r="N70" s="221">
        <f t="shared" si="14"/>
        <v>0</v>
      </c>
      <c r="O70" s="221"/>
      <c r="P70" s="221"/>
      <c r="Q70" s="221"/>
      <c r="R70" s="221"/>
      <c r="S70" s="221"/>
      <c r="T70" s="221">
        <f t="shared" si="15"/>
        <v>0</v>
      </c>
      <c r="U70" s="221"/>
      <c r="V70" s="221"/>
      <c r="W70" s="221"/>
      <c r="X70" s="221"/>
      <c r="Y70" s="222">
        <f t="shared" si="16"/>
        <v>0</v>
      </c>
      <c r="Z70" s="222"/>
      <c r="AA70" s="222"/>
      <c r="AB70" s="5"/>
      <c r="AE70" s="149"/>
      <c r="AF70" s="149"/>
      <c r="AG70" s="149"/>
      <c r="AH70" s="149"/>
      <c r="AI70" s="149"/>
      <c r="AJ70" s="149"/>
      <c r="AK70" s="149"/>
      <c r="AL70" s="149"/>
      <c r="AM70" s="149"/>
      <c r="AN70" s="149"/>
      <c r="AO70" s="149"/>
      <c r="AP70" s="149"/>
      <c r="AT70" s="107">
        <f>'Riskiarviointi TÄYTTÖPOHJA'!C15</f>
        <v>0</v>
      </c>
      <c r="AU70" s="108">
        <f>'Riskiarviointi TÄYTTÖPOHJA'!D15</f>
        <v>0</v>
      </c>
      <c r="AV70" s="109" t="str">
        <f>'Riskiarviointi TÄYTTÖPOHJA'!E15</f>
        <v>Täytä arvo 1-4</v>
      </c>
      <c r="AW70" s="110">
        <f>'Riskiarviointi TÄYTTÖPOHJA'!F15</f>
        <v>0</v>
      </c>
      <c r="AX70" s="110">
        <f>'Riskiarviointi TÄYTTÖPOHJA'!G15</f>
        <v>0</v>
      </c>
      <c r="AY70" s="111">
        <f>'Riskiarviointi TÄYTTÖPOHJA'!H15</f>
        <v>0</v>
      </c>
      <c r="AZ70" s="112" t="str">
        <f>'Riskiarviointi TÄYTTÖPOHJA'!I15</f>
        <v>Ei arvioitu</v>
      </c>
      <c r="BA70" s="111">
        <f>'Riskiarviointi TÄYTTÖPOHJA'!J15</f>
        <v>0</v>
      </c>
      <c r="BB70" s="112" t="str">
        <f>'Riskiarviointi TÄYTTÖPOHJA'!K15</f>
        <v>Ei arvioitu</v>
      </c>
      <c r="BC70" s="111">
        <f>'Riskiarviointi TÄYTTÖPOHJA'!L15</f>
        <v>0</v>
      </c>
      <c r="BD70" s="113" t="str">
        <f>'Riskiarviointi TÄYTTÖPOHJA'!M15</f>
        <v>Ei arvioitu</v>
      </c>
      <c r="BE70" s="111">
        <f>'Riskiarviointi TÄYTTÖPOHJA'!N15</f>
        <v>0</v>
      </c>
      <c r="BF70" s="113" t="str">
        <f>'Riskiarviointi TÄYTTÖPOHJA'!O15</f>
        <v>Ei arvioitu</v>
      </c>
      <c r="BG70" s="111">
        <f>'Riskiarviointi TÄYTTÖPOHJA'!P15</f>
        <v>0</v>
      </c>
      <c r="BH70" s="113" t="str">
        <f>'Riskiarviointi TÄYTTÖPOHJA'!Q15</f>
        <v>Ei arvioitu</v>
      </c>
      <c r="BI70" s="110">
        <f>'Riskiarviointi TÄYTTÖPOHJA'!R15</f>
        <v>0</v>
      </c>
      <c r="BJ70" s="110">
        <f>'Riskiarviointi TÄYTTÖPOHJA'!S15</f>
        <v>0</v>
      </c>
      <c r="BK70" s="110">
        <f>'Riskiarviointi TÄYTTÖPOHJA'!T15</f>
        <v>0</v>
      </c>
      <c r="BL70" s="114">
        <f>'Riskiarviointi TÄYTTÖPOHJA'!U15</f>
        <v>0</v>
      </c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</row>
    <row r="71" spans="1:93" ht="15" customHeight="1" x14ac:dyDescent="0.2">
      <c r="A71" s="20">
        <v>11</v>
      </c>
      <c r="C71" s="1"/>
      <c r="D71" s="99">
        <f t="shared" si="11"/>
        <v>0</v>
      </c>
      <c r="E71" s="221">
        <f t="shared" si="12"/>
        <v>0</v>
      </c>
      <c r="F71" s="221"/>
      <c r="G71" s="221"/>
      <c r="H71" s="221"/>
      <c r="I71" s="100">
        <f t="shared" ref="I71:J71" si="25">BC71</f>
        <v>0</v>
      </c>
      <c r="J71" s="221" t="str">
        <f t="shared" si="25"/>
        <v>Ei arvioitu</v>
      </c>
      <c r="K71" s="221"/>
      <c r="L71" s="221"/>
      <c r="M71" s="221"/>
      <c r="N71" s="221">
        <f t="shared" si="14"/>
        <v>0</v>
      </c>
      <c r="O71" s="221"/>
      <c r="P71" s="221"/>
      <c r="Q71" s="221"/>
      <c r="R71" s="221"/>
      <c r="S71" s="221"/>
      <c r="T71" s="221">
        <f t="shared" si="15"/>
        <v>0</v>
      </c>
      <c r="U71" s="221"/>
      <c r="V71" s="221"/>
      <c r="W71" s="221"/>
      <c r="X71" s="221"/>
      <c r="Y71" s="222">
        <f t="shared" si="16"/>
        <v>0</v>
      </c>
      <c r="Z71" s="222"/>
      <c r="AA71" s="222"/>
      <c r="AB71" s="5"/>
      <c r="AE71" s="157" t="s">
        <v>15</v>
      </c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T71" s="107">
        <f>'Riskiarviointi TÄYTTÖPOHJA'!C16</f>
        <v>0</v>
      </c>
      <c r="AU71" s="108">
        <f>'Riskiarviointi TÄYTTÖPOHJA'!D16</f>
        <v>0</v>
      </c>
      <c r="AV71" s="109" t="str">
        <f>'Riskiarviointi TÄYTTÖPOHJA'!E16</f>
        <v>Täytä arvo 1-4</v>
      </c>
      <c r="AW71" s="110">
        <f>'Riskiarviointi TÄYTTÖPOHJA'!F16</f>
        <v>0</v>
      </c>
      <c r="AX71" s="110">
        <f>'Riskiarviointi TÄYTTÖPOHJA'!G16</f>
        <v>0</v>
      </c>
      <c r="AY71" s="111">
        <f>'Riskiarviointi TÄYTTÖPOHJA'!H16</f>
        <v>0</v>
      </c>
      <c r="AZ71" s="112" t="str">
        <f>'Riskiarviointi TÄYTTÖPOHJA'!I16</f>
        <v>Ei arvioitu</v>
      </c>
      <c r="BA71" s="111">
        <f>'Riskiarviointi TÄYTTÖPOHJA'!J16</f>
        <v>0</v>
      </c>
      <c r="BB71" s="112" t="str">
        <f>'Riskiarviointi TÄYTTÖPOHJA'!K16</f>
        <v>Ei arvioitu</v>
      </c>
      <c r="BC71" s="111">
        <f>'Riskiarviointi TÄYTTÖPOHJA'!L16</f>
        <v>0</v>
      </c>
      <c r="BD71" s="113" t="str">
        <f>'Riskiarviointi TÄYTTÖPOHJA'!M16</f>
        <v>Ei arvioitu</v>
      </c>
      <c r="BE71" s="111">
        <f>'Riskiarviointi TÄYTTÖPOHJA'!N16</f>
        <v>0</v>
      </c>
      <c r="BF71" s="113" t="str">
        <f>'Riskiarviointi TÄYTTÖPOHJA'!O16</f>
        <v>Ei arvioitu</v>
      </c>
      <c r="BG71" s="111">
        <f>'Riskiarviointi TÄYTTÖPOHJA'!P16</f>
        <v>0</v>
      </c>
      <c r="BH71" s="113" t="str">
        <f>'Riskiarviointi TÄYTTÖPOHJA'!Q16</f>
        <v>Ei arvioitu</v>
      </c>
      <c r="BI71" s="110">
        <f>'Riskiarviointi TÄYTTÖPOHJA'!R16</f>
        <v>0</v>
      </c>
      <c r="BJ71" s="110">
        <f>'Riskiarviointi TÄYTTÖPOHJA'!S16</f>
        <v>0</v>
      </c>
      <c r="BK71" s="110">
        <f>'Riskiarviointi TÄYTTÖPOHJA'!T16</f>
        <v>0</v>
      </c>
      <c r="BL71" s="114">
        <f>'Riskiarviointi TÄYTTÖPOHJA'!U16</f>
        <v>0</v>
      </c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</row>
    <row r="72" spans="1:93" ht="15" customHeight="1" x14ac:dyDescent="0.2">
      <c r="A72" s="20">
        <v>12</v>
      </c>
      <c r="C72" s="1"/>
      <c r="D72" s="99">
        <f t="shared" si="11"/>
        <v>0</v>
      </c>
      <c r="E72" s="221">
        <f t="shared" si="12"/>
        <v>0</v>
      </c>
      <c r="F72" s="221"/>
      <c r="G72" s="221"/>
      <c r="H72" s="221"/>
      <c r="I72" s="100">
        <f t="shared" ref="I72:J72" si="26">BC72</f>
        <v>0</v>
      </c>
      <c r="J72" s="221" t="str">
        <f t="shared" si="26"/>
        <v>Ei arvioitu</v>
      </c>
      <c r="K72" s="221"/>
      <c r="L72" s="221"/>
      <c r="M72" s="221"/>
      <c r="N72" s="221">
        <f t="shared" si="14"/>
        <v>0</v>
      </c>
      <c r="O72" s="221"/>
      <c r="P72" s="221"/>
      <c r="Q72" s="221"/>
      <c r="R72" s="221"/>
      <c r="S72" s="221"/>
      <c r="T72" s="221">
        <f t="shared" si="15"/>
        <v>0</v>
      </c>
      <c r="U72" s="221"/>
      <c r="V72" s="221"/>
      <c r="W72" s="221"/>
      <c r="X72" s="221"/>
      <c r="Y72" s="222">
        <f t="shared" si="16"/>
        <v>0</v>
      </c>
      <c r="Z72" s="222"/>
      <c r="AA72" s="222"/>
      <c r="AB72" s="5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T72" s="107">
        <f>'Riskiarviointi TÄYTTÖPOHJA'!C17</f>
        <v>0</v>
      </c>
      <c r="AU72" s="108">
        <f>'Riskiarviointi TÄYTTÖPOHJA'!D17</f>
        <v>0</v>
      </c>
      <c r="AV72" s="109" t="str">
        <f>'Riskiarviointi TÄYTTÖPOHJA'!E17</f>
        <v>Täytä arvo 1-4</v>
      </c>
      <c r="AW72" s="110">
        <f>'Riskiarviointi TÄYTTÖPOHJA'!F17</f>
        <v>0</v>
      </c>
      <c r="AX72" s="110">
        <f>'Riskiarviointi TÄYTTÖPOHJA'!G17</f>
        <v>0</v>
      </c>
      <c r="AY72" s="111">
        <f>'Riskiarviointi TÄYTTÖPOHJA'!H17</f>
        <v>0</v>
      </c>
      <c r="AZ72" s="112" t="str">
        <f>'Riskiarviointi TÄYTTÖPOHJA'!I17</f>
        <v>Ei arvioitu</v>
      </c>
      <c r="BA72" s="111">
        <f>'Riskiarviointi TÄYTTÖPOHJA'!J17</f>
        <v>0</v>
      </c>
      <c r="BB72" s="112" t="str">
        <f>'Riskiarviointi TÄYTTÖPOHJA'!K17</f>
        <v>Ei arvioitu</v>
      </c>
      <c r="BC72" s="111">
        <f>'Riskiarviointi TÄYTTÖPOHJA'!L17</f>
        <v>0</v>
      </c>
      <c r="BD72" s="113" t="str">
        <f>'Riskiarviointi TÄYTTÖPOHJA'!M17</f>
        <v>Ei arvioitu</v>
      </c>
      <c r="BE72" s="111">
        <f>'Riskiarviointi TÄYTTÖPOHJA'!N17</f>
        <v>0</v>
      </c>
      <c r="BF72" s="113" t="str">
        <f>'Riskiarviointi TÄYTTÖPOHJA'!O17</f>
        <v>Ei arvioitu</v>
      </c>
      <c r="BG72" s="111">
        <f>'Riskiarviointi TÄYTTÖPOHJA'!P17</f>
        <v>0</v>
      </c>
      <c r="BH72" s="113" t="str">
        <f>'Riskiarviointi TÄYTTÖPOHJA'!Q17</f>
        <v>Ei arvioitu</v>
      </c>
      <c r="BI72" s="110">
        <f>'Riskiarviointi TÄYTTÖPOHJA'!R17</f>
        <v>0</v>
      </c>
      <c r="BJ72" s="110">
        <f>'Riskiarviointi TÄYTTÖPOHJA'!S17</f>
        <v>0</v>
      </c>
      <c r="BK72" s="110">
        <f>'Riskiarviointi TÄYTTÖPOHJA'!T17</f>
        <v>0</v>
      </c>
      <c r="BL72" s="114">
        <f>'Riskiarviointi TÄYTTÖPOHJA'!U17</f>
        <v>0</v>
      </c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</row>
    <row r="73" spans="1:93" ht="15" customHeight="1" x14ac:dyDescent="0.2">
      <c r="A73" s="20">
        <v>13</v>
      </c>
      <c r="C73" s="1"/>
      <c r="D73" s="99">
        <f t="shared" si="11"/>
        <v>0</v>
      </c>
      <c r="E73" s="221">
        <f t="shared" si="12"/>
        <v>0</v>
      </c>
      <c r="F73" s="221"/>
      <c r="G73" s="221"/>
      <c r="H73" s="221"/>
      <c r="I73" s="100">
        <f t="shared" ref="I73:J73" si="27">BC73</f>
        <v>0</v>
      </c>
      <c r="J73" s="221" t="str">
        <f t="shared" si="27"/>
        <v>Ei arvioitu</v>
      </c>
      <c r="K73" s="221"/>
      <c r="L73" s="221"/>
      <c r="M73" s="221"/>
      <c r="N73" s="221">
        <f t="shared" si="14"/>
        <v>0</v>
      </c>
      <c r="O73" s="221"/>
      <c r="P73" s="221"/>
      <c r="Q73" s="221"/>
      <c r="R73" s="221"/>
      <c r="S73" s="221"/>
      <c r="T73" s="221">
        <f t="shared" si="15"/>
        <v>0</v>
      </c>
      <c r="U73" s="221"/>
      <c r="V73" s="221"/>
      <c r="W73" s="221"/>
      <c r="X73" s="221"/>
      <c r="Y73" s="222">
        <f t="shared" si="16"/>
        <v>0</v>
      </c>
      <c r="Z73" s="222"/>
      <c r="AA73" s="222"/>
      <c r="AB73" s="5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T73" s="107">
        <f>'Riskiarviointi TÄYTTÖPOHJA'!C18</f>
        <v>0</v>
      </c>
      <c r="AU73" s="108">
        <f>'Riskiarviointi TÄYTTÖPOHJA'!D18</f>
        <v>0</v>
      </c>
      <c r="AV73" s="109" t="str">
        <f>'Riskiarviointi TÄYTTÖPOHJA'!E18</f>
        <v>Täytä arvo 1-4</v>
      </c>
      <c r="AW73" s="110">
        <f>'Riskiarviointi TÄYTTÖPOHJA'!F18</f>
        <v>0</v>
      </c>
      <c r="AX73" s="110">
        <f>'Riskiarviointi TÄYTTÖPOHJA'!G18</f>
        <v>0</v>
      </c>
      <c r="AY73" s="111">
        <f>'Riskiarviointi TÄYTTÖPOHJA'!H18</f>
        <v>0</v>
      </c>
      <c r="AZ73" s="112" t="str">
        <f>'Riskiarviointi TÄYTTÖPOHJA'!I18</f>
        <v>Ei arvioitu</v>
      </c>
      <c r="BA73" s="111">
        <f>'Riskiarviointi TÄYTTÖPOHJA'!J18</f>
        <v>0</v>
      </c>
      <c r="BB73" s="112" t="str">
        <f>'Riskiarviointi TÄYTTÖPOHJA'!K18</f>
        <v>Ei arvioitu</v>
      </c>
      <c r="BC73" s="111">
        <f>'Riskiarviointi TÄYTTÖPOHJA'!L18</f>
        <v>0</v>
      </c>
      <c r="BD73" s="113" t="str">
        <f>'Riskiarviointi TÄYTTÖPOHJA'!M18</f>
        <v>Ei arvioitu</v>
      </c>
      <c r="BE73" s="111">
        <f>'Riskiarviointi TÄYTTÖPOHJA'!N18</f>
        <v>0</v>
      </c>
      <c r="BF73" s="113" t="str">
        <f>'Riskiarviointi TÄYTTÖPOHJA'!O18</f>
        <v>Ei arvioitu</v>
      </c>
      <c r="BG73" s="111">
        <f>'Riskiarviointi TÄYTTÖPOHJA'!P18</f>
        <v>0</v>
      </c>
      <c r="BH73" s="113" t="str">
        <f>'Riskiarviointi TÄYTTÖPOHJA'!Q18</f>
        <v>Ei arvioitu</v>
      </c>
      <c r="BI73" s="110">
        <f>'Riskiarviointi TÄYTTÖPOHJA'!R18</f>
        <v>0</v>
      </c>
      <c r="BJ73" s="110">
        <f>'Riskiarviointi TÄYTTÖPOHJA'!S18</f>
        <v>0</v>
      </c>
      <c r="BK73" s="110">
        <f>'Riskiarviointi TÄYTTÖPOHJA'!T18</f>
        <v>0</v>
      </c>
      <c r="BL73" s="114">
        <f>'Riskiarviointi TÄYTTÖPOHJA'!U18</f>
        <v>0</v>
      </c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</row>
    <row r="74" spans="1:93" ht="15" customHeight="1" x14ac:dyDescent="0.2">
      <c r="A74" s="20">
        <v>14</v>
      </c>
      <c r="C74" s="1"/>
      <c r="D74" s="99">
        <f t="shared" si="11"/>
        <v>0</v>
      </c>
      <c r="E74" s="221">
        <f t="shared" si="12"/>
        <v>0</v>
      </c>
      <c r="F74" s="221"/>
      <c r="G74" s="221"/>
      <c r="H74" s="221"/>
      <c r="I74" s="100">
        <f t="shared" ref="I74:J74" si="28">BC74</f>
        <v>0</v>
      </c>
      <c r="J74" s="221" t="str">
        <f t="shared" si="28"/>
        <v>Ei arvioitu</v>
      </c>
      <c r="K74" s="221"/>
      <c r="L74" s="221"/>
      <c r="M74" s="221"/>
      <c r="N74" s="221">
        <f t="shared" si="14"/>
        <v>0</v>
      </c>
      <c r="O74" s="221"/>
      <c r="P74" s="221"/>
      <c r="Q74" s="221"/>
      <c r="R74" s="221"/>
      <c r="S74" s="221"/>
      <c r="T74" s="221">
        <f t="shared" si="15"/>
        <v>0</v>
      </c>
      <c r="U74" s="221"/>
      <c r="V74" s="221"/>
      <c r="W74" s="221"/>
      <c r="X74" s="221"/>
      <c r="Y74" s="222">
        <f t="shared" si="16"/>
        <v>0</v>
      </c>
      <c r="Z74" s="222"/>
      <c r="AA74" s="222"/>
      <c r="AB74" s="5"/>
      <c r="AE74" s="156" t="s">
        <v>15</v>
      </c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T74" s="107">
        <f>'Riskiarviointi TÄYTTÖPOHJA'!C19</f>
        <v>0</v>
      </c>
      <c r="AU74" s="108">
        <f>'Riskiarviointi TÄYTTÖPOHJA'!D19</f>
        <v>0</v>
      </c>
      <c r="AV74" s="109" t="str">
        <f>'Riskiarviointi TÄYTTÖPOHJA'!E19</f>
        <v>Täytä arvo 1-4</v>
      </c>
      <c r="AW74" s="110">
        <f>'Riskiarviointi TÄYTTÖPOHJA'!F19</f>
        <v>0</v>
      </c>
      <c r="AX74" s="110">
        <f>'Riskiarviointi TÄYTTÖPOHJA'!G19</f>
        <v>0</v>
      </c>
      <c r="AY74" s="111">
        <f>'Riskiarviointi TÄYTTÖPOHJA'!H19</f>
        <v>0</v>
      </c>
      <c r="AZ74" s="112" t="str">
        <f>'Riskiarviointi TÄYTTÖPOHJA'!I19</f>
        <v>Ei arvioitu</v>
      </c>
      <c r="BA74" s="111">
        <f>'Riskiarviointi TÄYTTÖPOHJA'!J19</f>
        <v>0</v>
      </c>
      <c r="BB74" s="112" t="str">
        <f>'Riskiarviointi TÄYTTÖPOHJA'!K19</f>
        <v>Ei arvioitu</v>
      </c>
      <c r="BC74" s="111">
        <f>'Riskiarviointi TÄYTTÖPOHJA'!L19</f>
        <v>0</v>
      </c>
      <c r="BD74" s="113" t="str">
        <f>'Riskiarviointi TÄYTTÖPOHJA'!M19</f>
        <v>Ei arvioitu</v>
      </c>
      <c r="BE74" s="111">
        <f>'Riskiarviointi TÄYTTÖPOHJA'!N19</f>
        <v>0</v>
      </c>
      <c r="BF74" s="113" t="str">
        <f>'Riskiarviointi TÄYTTÖPOHJA'!O19</f>
        <v>Ei arvioitu</v>
      </c>
      <c r="BG74" s="111">
        <f>'Riskiarviointi TÄYTTÖPOHJA'!P19</f>
        <v>0</v>
      </c>
      <c r="BH74" s="113" t="str">
        <f>'Riskiarviointi TÄYTTÖPOHJA'!Q19</f>
        <v>Ei arvioitu</v>
      </c>
      <c r="BI74" s="110">
        <f>'Riskiarviointi TÄYTTÖPOHJA'!R19</f>
        <v>0</v>
      </c>
      <c r="BJ74" s="110">
        <f>'Riskiarviointi TÄYTTÖPOHJA'!S19</f>
        <v>0</v>
      </c>
      <c r="BK74" s="110">
        <f>'Riskiarviointi TÄYTTÖPOHJA'!T19</f>
        <v>0</v>
      </c>
      <c r="BL74" s="114">
        <f>'Riskiarviointi TÄYTTÖPOHJA'!U19</f>
        <v>0</v>
      </c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</row>
    <row r="75" spans="1:93" ht="15" customHeight="1" x14ac:dyDescent="0.2">
      <c r="A75" s="20">
        <v>15</v>
      </c>
      <c r="C75" s="1"/>
      <c r="D75" s="99">
        <f t="shared" si="11"/>
        <v>0</v>
      </c>
      <c r="E75" s="221">
        <f t="shared" si="12"/>
        <v>0</v>
      </c>
      <c r="F75" s="221"/>
      <c r="G75" s="221"/>
      <c r="H75" s="221"/>
      <c r="I75" s="100">
        <f t="shared" ref="I75:J75" si="29">BC75</f>
        <v>0</v>
      </c>
      <c r="J75" s="221" t="str">
        <f t="shared" si="29"/>
        <v>Ei arvioitu</v>
      </c>
      <c r="K75" s="221"/>
      <c r="L75" s="221"/>
      <c r="M75" s="221"/>
      <c r="N75" s="221">
        <f t="shared" si="14"/>
        <v>0</v>
      </c>
      <c r="O75" s="221"/>
      <c r="P75" s="221"/>
      <c r="Q75" s="221"/>
      <c r="R75" s="221"/>
      <c r="S75" s="221"/>
      <c r="T75" s="221">
        <f t="shared" si="15"/>
        <v>0</v>
      </c>
      <c r="U75" s="221"/>
      <c r="V75" s="221"/>
      <c r="W75" s="221"/>
      <c r="X75" s="221"/>
      <c r="Y75" s="222">
        <f t="shared" si="16"/>
        <v>0</v>
      </c>
      <c r="Z75" s="222"/>
      <c r="AA75" s="222"/>
      <c r="AB75" s="5"/>
      <c r="AE75" s="156"/>
      <c r="AF75" s="156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T75" s="107">
        <f>'Riskiarviointi TÄYTTÖPOHJA'!C20</f>
        <v>0</v>
      </c>
      <c r="AU75" s="108">
        <f>'Riskiarviointi TÄYTTÖPOHJA'!D20</f>
        <v>0</v>
      </c>
      <c r="AV75" s="109" t="str">
        <f>'Riskiarviointi TÄYTTÖPOHJA'!E20</f>
        <v>Täytä arvo 1-4</v>
      </c>
      <c r="AW75" s="110">
        <f>'Riskiarviointi TÄYTTÖPOHJA'!F20</f>
        <v>0</v>
      </c>
      <c r="AX75" s="110">
        <f>'Riskiarviointi TÄYTTÖPOHJA'!G20</f>
        <v>0</v>
      </c>
      <c r="AY75" s="111">
        <f>'Riskiarviointi TÄYTTÖPOHJA'!H20</f>
        <v>0</v>
      </c>
      <c r="AZ75" s="112" t="str">
        <f>'Riskiarviointi TÄYTTÖPOHJA'!I20</f>
        <v>Ei arvioitu</v>
      </c>
      <c r="BA75" s="111">
        <f>'Riskiarviointi TÄYTTÖPOHJA'!J20</f>
        <v>0</v>
      </c>
      <c r="BB75" s="112" t="str">
        <f>'Riskiarviointi TÄYTTÖPOHJA'!K20</f>
        <v>Ei arvioitu</v>
      </c>
      <c r="BC75" s="111">
        <f>'Riskiarviointi TÄYTTÖPOHJA'!L20</f>
        <v>0</v>
      </c>
      <c r="BD75" s="113" t="str">
        <f>'Riskiarviointi TÄYTTÖPOHJA'!M20</f>
        <v>Ei arvioitu</v>
      </c>
      <c r="BE75" s="111">
        <f>'Riskiarviointi TÄYTTÖPOHJA'!N20</f>
        <v>0</v>
      </c>
      <c r="BF75" s="113" t="str">
        <f>'Riskiarviointi TÄYTTÖPOHJA'!O20</f>
        <v>Ei arvioitu</v>
      </c>
      <c r="BG75" s="111">
        <f>'Riskiarviointi TÄYTTÖPOHJA'!P20</f>
        <v>0</v>
      </c>
      <c r="BH75" s="113" t="str">
        <f>'Riskiarviointi TÄYTTÖPOHJA'!Q20</f>
        <v>Ei arvioitu</v>
      </c>
      <c r="BI75" s="110">
        <f>'Riskiarviointi TÄYTTÖPOHJA'!R20</f>
        <v>0</v>
      </c>
      <c r="BJ75" s="110">
        <f>'Riskiarviointi TÄYTTÖPOHJA'!S20</f>
        <v>0</v>
      </c>
      <c r="BK75" s="110">
        <f>'Riskiarviointi TÄYTTÖPOHJA'!T20</f>
        <v>0</v>
      </c>
      <c r="BL75" s="114">
        <f>'Riskiarviointi TÄYTTÖPOHJA'!U20</f>
        <v>0</v>
      </c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</row>
    <row r="76" spans="1:93" ht="15" customHeight="1" x14ac:dyDescent="0.2">
      <c r="A76" s="20">
        <v>16</v>
      </c>
      <c r="C76" s="1"/>
      <c r="D76" s="99">
        <f t="shared" si="11"/>
        <v>0</v>
      </c>
      <c r="E76" s="221">
        <f t="shared" si="12"/>
        <v>0</v>
      </c>
      <c r="F76" s="221"/>
      <c r="G76" s="221"/>
      <c r="H76" s="221"/>
      <c r="I76" s="100">
        <f t="shared" ref="I76:J76" si="30">BC76</f>
        <v>0</v>
      </c>
      <c r="J76" s="221" t="str">
        <f t="shared" si="30"/>
        <v>Ei arvioitu</v>
      </c>
      <c r="K76" s="221"/>
      <c r="L76" s="221"/>
      <c r="M76" s="221"/>
      <c r="N76" s="221">
        <f t="shared" si="14"/>
        <v>0</v>
      </c>
      <c r="O76" s="221"/>
      <c r="P76" s="221"/>
      <c r="Q76" s="221"/>
      <c r="R76" s="221"/>
      <c r="S76" s="221"/>
      <c r="T76" s="221">
        <f t="shared" si="15"/>
        <v>0</v>
      </c>
      <c r="U76" s="221"/>
      <c r="V76" s="221"/>
      <c r="W76" s="221"/>
      <c r="X76" s="221"/>
      <c r="Y76" s="222">
        <f t="shared" si="16"/>
        <v>0</v>
      </c>
      <c r="Z76" s="222"/>
      <c r="AA76" s="222"/>
      <c r="AB76" s="5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T76" s="107">
        <f>'Riskiarviointi TÄYTTÖPOHJA'!C21</f>
        <v>0</v>
      </c>
      <c r="AU76" s="108">
        <f>'Riskiarviointi TÄYTTÖPOHJA'!D21</f>
        <v>0</v>
      </c>
      <c r="AV76" s="109" t="str">
        <f>'Riskiarviointi TÄYTTÖPOHJA'!E21</f>
        <v>Täytä arvo 1-4</v>
      </c>
      <c r="AW76" s="110">
        <f>'Riskiarviointi TÄYTTÖPOHJA'!F21</f>
        <v>0</v>
      </c>
      <c r="AX76" s="110">
        <f>'Riskiarviointi TÄYTTÖPOHJA'!G21</f>
        <v>0</v>
      </c>
      <c r="AY76" s="111">
        <f>'Riskiarviointi TÄYTTÖPOHJA'!H21</f>
        <v>0</v>
      </c>
      <c r="AZ76" s="112" t="str">
        <f>'Riskiarviointi TÄYTTÖPOHJA'!I21</f>
        <v>Ei arvioitu</v>
      </c>
      <c r="BA76" s="111">
        <f>'Riskiarviointi TÄYTTÖPOHJA'!J21</f>
        <v>0</v>
      </c>
      <c r="BB76" s="112" t="str">
        <f>'Riskiarviointi TÄYTTÖPOHJA'!K21</f>
        <v>Ei arvioitu</v>
      </c>
      <c r="BC76" s="111">
        <f>'Riskiarviointi TÄYTTÖPOHJA'!L21</f>
        <v>0</v>
      </c>
      <c r="BD76" s="113" t="str">
        <f>'Riskiarviointi TÄYTTÖPOHJA'!M21</f>
        <v>Ei arvioitu</v>
      </c>
      <c r="BE76" s="111">
        <f>'Riskiarviointi TÄYTTÖPOHJA'!N21</f>
        <v>0</v>
      </c>
      <c r="BF76" s="113" t="str">
        <f>'Riskiarviointi TÄYTTÖPOHJA'!O21</f>
        <v>Ei arvioitu</v>
      </c>
      <c r="BG76" s="111">
        <f>'Riskiarviointi TÄYTTÖPOHJA'!P21</f>
        <v>0</v>
      </c>
      <c r="BH76" s="113" t="str">
        <f>'Riskiarviointi TÄYTTÖPOHJA'!Q21</f>
        <v>Ei arvioitu</v>
      </c>
      <c r="BI76" s="110">
        <f>'Riskiarviointi TÄYTTÖPOHJA'!R21</f>
        <v>0</v>
      </c>
      <c r="BJ76" s="110">
        <f>'Riskiarviointi TÄYTTÖPOHJA'!S21</f>
        <v>0</v>
      </c>
      <c r="BK76" s="110">
        <f>'Riskiarviointi TÄYTTÖPOHJA'!T21</f>
        <v>0</v>
      </c>
      <c r="BL76" s="114">
        <f>'Riskiarviointi TÄYTTÖPOHJA'!U21</f>
        <v>0</v>
      </c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</row>
    <row r="77" spans="1:93" ht="15" customHeight="1" x14ac:dyDescent="0.2">
      <c r="A77" s="20">
        <v>17</v>
      </c>
      <c r="C77" s="1"/>
      <c r="D77" s="99">
        <f t="shared" si="11"/>
        <v>0</v>
      </c>
      <c r="E77" s="221">
        <f t="shared" si="12"/>
        <v>0</v>
      </c>
      <c r="F77" s="221"/>
      <c r="G77" s="221"/>
      <c r="H77" s="221"/>
      <c r="I77" s="100">
        <f t="shared" ref="I77:J77" si="31">BC77</f>
        <v>0</v>
      </c>
      <c r="J77" s="221" t="str">
        <f t="shared" si="31"/>
        <v>Ei arvioitu</v>
      </c>
      <c r="K77" s="221"/>
      <c r="L77" s="221"/>
      <c r="M77" s="221"/>
      <c r="N77" s="221">
        <f t="shared" si="14"/>
        <v>0</v>
      </c>
      <c r="O77" s="221"/>
      <c r="P77" s="221"/>
      <c r="Q77" s="221"/>
      <c r="R77" s="221"/>
      <c r="S77" s="221"/>
      <c r="T77" s="221">
        <f t="shared" si="15"/>
        <v>0</v>
      </c>
      <c r="U77" s="221"/>
      <c r="V77" s="221"/>
      <c r="W77" s="221"/>
      <c r="X77" s="221"/>
      <c r="Y77" s="222">
        <f t="shared" si="16"/>
        <v>0</v>
      </c>
      <c r="Z77" s="222"/>
      <c r="AA77" s="222"/>
      <c r="AB77" s="5"/>
      <c r="AE77" s="130" t="s">
        <v>15</v>
      </c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T77" s="107">
        <f>'Riskiarviointi TÄYTTÖPOHJA'!C22</f>
        <v>0</v>
      </c>
      <c r="AU77" s="108">
        <f>'Riskiarviointi TÄYTTÖPOHJA'!D22</f>
        <v>0</v>
      </c>
      <c r="AV77" s="109" t="str">
        <f>'Riskiarviointi TÄYTTÖPOHJA'!E22</f>
        <v>Täytä arvo 1-4</v>
      </c>
      <c r="AW77" s="110">
        <f>'Riskiarviointi TÄYTTÖPOHJA'!F22</f>
        <v>0</v>
      </c>
      <c r="AX77" s="110">
        <f>'Riskiarviointi TÄYTTÖPOHJA'!G22</f>
        <v>0</v>
      </c>
      <c r="AY77" s="111">
        <f>'Riskiarviointi TÄYTTÖPOHJA'!H22</f>
        <v>0</v>
      </c>
      <c r="AZ77" s="112" t="str">
        <f>'Riskiarviointi TÄYTTÖPOHJA'!I22</f>
        <v>Ei arvioitu</v>
      </c>
      <c r="BA77" s="111">
        <f>'Riskiarviointi TÄYTTÖPOHJA'!J22</f>
        <v>0</v>
      </c>
      <c r="BB77" s="112" t="str">
        <f>'Riskiarviointi TÄYTTÖPOHJA'!K22</f>
        <v>Ei arvioitu</v>
      </c>
      <c r="BC77" s="111">
        <f>'Riskiarviointi TÄYTTÖPOHJA'!L22</f>
        <v>0</v>
      </c>
      <c r="BD77" s="113" t="str">
        <f>'Riskiarviointi TÄYTTÖPOHJA'!M22</f>
        <v>Ei arvioitu</v>
      </c>
      <c r="BE77" s="111">
        <f>'Riskiarviointi TÄYTTÖPOHJA'!N22</f>
        <v>0</v>
      </c>
      <c r="BF77" s="113" t="str">
        <f>'Riskiarviointi TÄYTTÖPOHJA'!O22</f>
        <v>Ei arvioitu</v>
      </c>
      <c r="BG77" s="111">
        <f>'Riskiarviointi TÄYTTÖPOHJA'!P22</f>
        <v>0</v>
      </c>
      <c r="BH77" s="113" t="str">
        <f>'Riskiarviointi TÄYTTÖPOHJA'!Q22</f>
        <v>Ei arvioitu</v>
      </c>
      <c r="BI77" s="110">
        <f>'Riskiarviointi TÄYTTÖPOHJA'!R22</f>
        <v>0</v>
      </c>
      <c r="BJ77" s="110">
        <f>'Riskiarviointi TÄYTTÖPOHJA'!S22</f>
        <v>0</v>
      </c>
      <c r="BK77" s="110">
        <f>'Riskiarviointi TÄYTTÖPOHJA'!T22</f>
        <v>0</v>
      </c>
      <c r="BL77" s="114">
        <f>'Riskiarviointi TÄYTTÖPOHJA'!U22</f>
        <v>0</v>
      </c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</row>
    <row r="78" spans="1:93" ht="15" customHeight="1" x14ac:dyDescent="0.2">
      <c r="A78" s="20">
        <v>18</v>
      </c>
      <c r="C78" s="1"/>
      <c r="D78" s="99">
        <f t="shared" si="11"/>
        <v>0</v>
      </c>
      <c r="E78" s="221">
        <f t="shared" si="12"/>
        <v>0</v>
      </c>
      <c r="F78" s="221"/>
      <c r="G78" s="221"/>
      <c r="H78" s="221"/>
      <c r="I78" s="100">
        <f t="shared" ref="I78:J78" si="32">BC78</f>
        <v>0</v>
      </c>
      <c r="J78" s="221" t="str">
        <f t="shared" si="32"/>
        <v>Ei arvioitu</v>
      </c>
      <c r="K78" s="221"/>
      <c r="L78" s="221"/>
      <c r="M78" s="221"/>
      <c r="N78" s="221">
        <f t="shared" si="14"/>
        <v>0</v>
      </c>
      <c r="O78" s="221"/>
      <c r="P78" s="221"/>
      <c r="Q78" s="221"/>
      <c r="R78" s="221"/>
      <c r="S78" s="221"/>
      <c r="T78" s="221">
        <f t="shared" si="15"/>
        <v>0</v>
      </c>
      <c r="U78" s="221"/>
      <c r="V78" s="221"/>
      <c r="W78" s="221"/>
      <c r="X78" s="221"/>
      <c r="Y78" s="222">
        <f t="shared" si="16"/>
        <v>0</v>
      </c>
      <c r="Z78" s="222"/>
      <c r="AA78" s="222"/>
      <c r="AB78" s="5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T78" s="107">
        <f>'Riskiarviointi TÄYTTÖPOHJA'!C23</f>
        <v>0</v>
      </c>
      <c r="AU78" s="108">
        <f>'Riskiarviointi TÄYTTÖPOHJA'!D23</f>
        <v>0</v>
      </c>
      <c r="AV78" s="109" t="str">
        <f>'Riskiarviointi TÄYTTÖPOHJA'!E23</f>
        <v>Täytä arvo 1-4</v>
      </c>
      <c r="AW78" s="110">
        <f>'Riskiarviointi TÄYTTÖPOHJA'!F23</f>
        <v>0</v>
      </c>
      <c r="AX78" s="110">
        <f>'Riskiarviointi TÄYTTÖPOHJA'!G23</f>
        <v>0</v>
      </c>
      <c r="AY78" s="111">
        <f>'Riskiarviointi TÄYTTÖPOHJA'!H23</f>
        <v>0</v>
      </c>
      <c r="AZ78" s="112" t="str">
        <f>'Riskiarviointi TÄYTTÖPOHJA'!I23</f>
        <v>Ei arvioitu</v>
      </c>
      <c r="BA78" s="111">
        <f>'Riskiarviointi TÄYTTÖPOHJA'!J23</f>
        <v>0</v>
      </c>
      <c r="BB78" s="112" t="str">
        <f>'Riskiarviointi TÄYTTÖPOHJA'!K23</f>
        <v>Ei arvioitu</v>
      </c>
      <c r="BC78" s="111">
        <f>'Riskiarviointi TÄYTTÖPOHJA'!L23</f>
        <v>0</v>
      </c>
      <c r="BD78" s="113" t="str">
        <f>'Riskiarviointi TÄYTTÖPOHJA'!M23</f>
        <v>Ei arvioitu</v>
      </c>
      <c r="BE78" s="111">
        <f>'Riskiarviointi TÄYTTÖPOHJA'!N23</f>
        <v>0</v>
      </c>
      <c r="BF78" s="113" t="str">
        <f>'Riskiarviointi TÄYTTÖPOHJA'!O23</f>
        <v>Ei arvioitu</v>
      </c>
      <c r="BG78" s="111">
        <f>'Riskiarviointi TÄYTTÖPOHJA'!P23</f>
        <v>0</v>
      </c>
      <c r="BH78" s="113" t="str">
        <f>'Riskiarviointi TÄYTTÖPOHJA'!Q23</f>
        <v>Ei arvioitu</v>
      </c>
      <c r="BI78" s="110">
        <f>'Riskiarviointi TÄYTTÖPOHJA'!R23</f>
        <v>0</v>
      </c>
      <c r="BJ78" s="110">
        <f>'Riskiarviointi TÄYTTÖPOHJA'!S23</f>
        <v>0</v>
      </c>
      <c r="BK78" s="110">
        <f>'Riskiarviointi TÄYTTÖPOHJA'!T23</f>
        <v>0</v>
      </c>
      <c r="BL78" s="114">
        <f>'Riskiarviointi TÄYTTÖPOHJA'!U23</f>
        <v>0</v>
      </c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</row>
    <row r="79" spans="1:93" ht="15" customHeight="1" x14ac:dyDescent="0.2">
      <c r="A79" s="20">
        <v>19</v>
      </c>
      <c r="C79" s="1"/>
      <c r="D79" s="99">
        <f t="shared" si="11"/>
        <v>0</v>
      </c>
      <c r="E79" s="221">
        <f t="shared" si="12"/>
        <v>0</v>
      </c>
      <c r="F79" s="221"/>
      <c r="G79" s="221"/>
      <c r="H79" s="221"/>
      <c r="I79" s="100">
        <f t="shared" ref="I79:J79" si="33">BC79</f>
        <v>0</v>
      </c>
      <c r="J79" s="221" t="str">
        <f t="shared" si="33"/>
        <v>Ei arvioitu</v>
      </c>
      <c r="K79" s="221"/>
      <c r="L79" s="221"/>
      <c r="M79" s="221"/>
      <c r="N79" s="221">
        <f t="shared" si="14"/>
        <v>0</v>
      </c>
      <c r="O79" s="221"/>
      <c r="P79" s="221"/>
      <c r="Q79" s="221"/>
      <c r="R79" s="221"/>
      <c r="S79" s="221"/>
      <c r="T79" s="221">
        <f t="shared" si="15"/>
        <v>0</v>
      </c>
      <c r="U79" s="221"/>
      <c r="V79" s="221"/>
      <c r="W79" s="221"/>
      <c r="X79" s="221"/>
      <c r="Y79" s="222">
        <f t="shared" si="16"/>
        <v>0</v>
      </c>
      <c r="Z79" s="222"/>
      <c r="AA79" s="222"/>
      <c r="AB79" s="5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T79" s="107">
        <f>'Riskiarviointi TÄYTTÖPOHJA'!C24</f>
        <v>0</v>
      </c>
      <c r="AU79" s="108">
        <f>'Riskiarviointi TÄYTTÖPOHJA'!D24</f>
        <v>0</v>
      </c>
      <c r="AV79" s="109" t="str">
        <f>'Riskiarviointi TÄYTTÖPOHJA'!E24</f>
        <v>Täytä arvo 1-4</v>
      </c>
      <c r="AW79" s="110">
        <f>'Riskiarviointi TÄYTTÖPOHJA'!F24</f>
        <v>0</v>
      </c>
      <c r="AX79" s="110">
        <f>'Riskiarviointi TÄYTTÖPOHJA'!G24</f>
        <v>0</v>
      </c>
      <c r="AY79" s="111">
        <f>'Riskiarviointi TÄYTTÖPOHJA'!H24</f>
        <v>0</v>
      </c>
      <c r="AZ79" s="112" t="str">
        <f>'Riskiarviointi TÄYTTÖPOHJA'!I24</f>
        <v>Ei arvioitu</v>
      </c>
      <c r="BA79" s="111">
        <f>'Riskiarviointi TÄYTTÖPOHJA'!J24</f>
        <v>0</v>
      </c>
      <c r="BB79" s="112" t="str">
        <f>'Riskiarviointi TÄYTTÖPOHJA'!K24</f>
        <v>Ei arvioitu</v>
      </c>
      <c r="BC79" s="111">
        <f>'Riskiarviointi TÄYTTÖPOHJA'!L24</f>
        <v>0</v>
      </c>
      <c r="BD79" s="113" t="str">
        <f>'Riskiarviointi TÄYTTÖPOHJA'!M24</f>
        <v>Ei arvioitu</v>
      </c>
      <c r="BE79" s="111">
        <f>'Riskiarviointi TÄYTTÖPOHJA'!N24</f>
        <v>0</v>
      </c>
      <c r="BF79" s="113" t="str">
        <f>'Riskiarviointi TÄYTTÖPOHJA'!O24</f>
        <v>Ei arvioitu</v>
      </c>
      <c r="BG79" s="111">
        <f>'Riskiarviointi TÄYTTÖPOHJA'!P24</f>
        <v>0</v>
      </c>
      <c r="BH79" s="113" t="str">
        <f>'Riskiarviointi TÄYTTÖPOHJA'!Q24</f>
        <v>Ei arvioitu</v>
      </c>
      <c r="BI79" s="110">
        <f>'Riskiarviointi TÄYTTÖPOHJA'!R24</f>
        <v>0</v>
      </c>
      <c r="BJ79" s="110">
        <f>'Riskiarviointi TÄYTTÖPOHJA'!S24</f>
        <v>0</v>
      </c>
      <c r="BK79" s="110">
        <f>'Riskiarviointi TÄYTTÖPOHJA'!T24</f>
        <v>0</v>
      </c>
      <c r="BL79" s="114">
        <f>'Riskiarviointi TÄYTTÖPOHJA'!U24</f>
        <v>0</v>
      </c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1"/>
      <c r="CM79" s="101"/>
      <c r="CN79" s="101"/>
      <c r="CO79" s="101"/>
    </row>
    <row r="80" spans="1:93" ht="15" customHeight="1" x14ac:dyDescent="0.2">
      <c r="A80" s="20">
        <v>20</v>
      </c>
      <c r="C80" s="1"/>
      <c r="D80" s="99">
        <f t="shared" si="11"/>
        <v>0</v>
      </c>
      <c r="E80" s="221">
        <f t="shared" si="12"/>
        <v>0</v>
      </c>
      <c r="F80" s="221"/>
      <c r="G80" s="221"/>
      <c r="H80" s="221"/>
      <c r="I80" s="100">
        <f t="shared" ref="I80:J80" si="34">BC80</f>
        <v>0</v>
      </c>
      <c r="J80" s="221" t="str">
        <f t="shared" si="34"/>
        <v>Ei arvioitu</v>
      </c>
      <c r="K80" s="221"/>
      <c r="L80" s="221"/>
      <c r="M80" s="221"/>
      <c r="N80" s="221">
        <f t="shared" si="14"/>
        <v>0</v>
      </c>
      <c r="O80" s="221"/>
      <c r="P80" s="221"/>
      <c r="Q80" s="221"/>
      <c r="R80" s="221"/>
      <c r="S80" s="221"/>
      <c r="T80" s="221">
        <f t="shared" si="15"/>
        <v>0</v>
      </c>
      <c r="U80" s="221"/>
      <c r="V80" s="221"/>
      <c r="W80" s="221"/>
      <c r="X80" s="221"/>
      <c r="Y80" s="222">
        <f t="shared" si="16"/>
        <v>0</v>
      </c>
      <c r="Z80" s="222"/>
      <c r="AA80" s="222"/>
      <c r="AB80" s="5"/>
      <c r="AE80" s="139" t="s">
        <v>15</v>
      </c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T80" s="107">
        <f>'Riskiarviointi TÄYTTÖPOHJA'!C25</f>
        <v>0</v>
      </c>
      <c r="AU80" s="108">
        <f>'Riskiarviointi TÄYTTÖPOHJA'!D25</f>
        <v>0</v>
      </c>
      <c r="AV80" s="109" t="str">
        <f>'Riskiarviointi TÄYTTÖPOHJA'!E25</f>
        <v>Täytä arvo 1-4</v>
      </c>
      <c r="AW80" s="110">
        <f>'Riskiarviointi TÄYTTÖPOHJA'!F25</f>
        <v>0</v>
      </c>
      <c r="AX80" s="110">
        <f>'Riskiarviointi TÄYTTÖPOHJA'!G25</f>
        <v>0</v>
      </c>
      <c r="AY80" s="111">
        <f>'Riskiarviointi TÄYTTÖPOHJA'!H25</f>
        <v>0</v>
      </c>
      <c r="AZ80" s="112" t="str">
        <f>'Riskiarviointi TÄYTTÖPOHJA'!I25</f>
        <v>Ei arvioitu</v>
      </c>
      <c r="BA80" s="111">
        <f>'Riskiarviointi TÄYTTÖPOHJA'!J25</f>
        <v>0</v>
      </c>
      <c r="BB80" s="112" t="str">
        <f>'Riskiarviointi TÄYTTÖPOHJA'!K25</f>
        <v>Ei arvioitu</v>
      </c>
      <c r="BC80" s="111">
        <f>'Riskiarviointi TÄYTTÖPOHJA'!L25</f>
        <v>0</v>
      </c>
      <c r="BD80" s="113" t="str">
        <f>'Riskiarviointi TÄYTTÖPOHJA'!M25</f>
        <v>Ei arvioitu</v>
      </c>
      <c r="BE80" s="111">
        <f>'Riskiarviointi TÄYTTÖPOHJA'!N25</f>
        <v>0</v>
      </c>
      <c r="BF80" s="113" t="str">
        <f>'Riskiarviointi TÄYTTÖPOHJA'!O25</f>
        <v>Ei arvioitu</v>
      </c>
      <c r="BG80" s="111">
        <f>'Riskiarviointi TÄYTTÖPOHJA'!P25</f>
        <v>0</v>
      </c>
      <c r="BH80" s="113" t="str">
        <f>'Riskiarviointi TÄYTTÖPOHJA'!Q25</f>
        <v>Ei arvioitu</v>
      </c>
      <c r="BI80" s="110">
        <f>'Riskiarviointi TÄYTTÖPOHJA'!R25</f>
        <v>0</v>
      </c>
      <c r="BJ80" s="110">
        <f>'Riskiarviointi TÄYTTÖPOHJA'!S25</f>
        <v>0</v>
      </c>
      <c r="BK80" s="110">
        <f>'Riskiarviointi TÄYTTÖPOHJA'!T25</f>
        <v>0</v>
      </c>
      <c r="BL80" s="114">
        <f>'Riskiarviointi TÄYTTÖPOHJA'!U25</f>
        <v>0</v>
      </c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1"/>
      <c r="CM80" s="101"/>
      <c r="CN80" s="101"/>
      <c r="CO80" s="101"/>
    </row>
    <row r="81" spans="1:93" ht="15" customHeight="1" x14ac:dyDescent="0.2">
      <c r="A81" s="20">
        <v>21</v>
      </c>
      <c r="C81" s="1"/>
      <c r="D81" s="99">
        <f t="shared" si="11"/>
        <v>0</v>
      </c>
      <c r="E81" s="221">
        <f t="shared" si="12"/>
        <v>0</v>
      </c>
      <c r="F81" s="221"/>
      <c r="G81" s="221"/>
      <c r="H81" s="221"/>
      <c r="I81" s="100">
        <f t="shared" ref="I81:J81" si="35">BC81</f>
        <v>0</v>
      </c>
      <c r="J81" s="221" t="str">
        <f t="shared" si="35"/>
        <v>Ei arvioitu</v>
      </c>
      <c r="K81" s="221"/>
      <c r="L81" s="221"/>
      <c r="M81" s="221"/>
      <c r="N81" s="221">
        <f t="shared" si="14"/>
        <v>0</v>
      </c>
      <c r="O81" s="221"/>
      <c r="P81" s="221"/>
      <c r="Q81" s="221"/>
      <c r="R81" s="221"/>
      <c r="S81" s="221"/>
      <c r="T81" s="221">
        <f t="shared" si="15"/>
        <v>0</v>
      </c>
      <c r="U81" s="221"/>
      <c r="V81" s="221"/>
      <c r="W81" s="221"/>
      <c r="X81" s="221"/>
      <c r="Y81" s="222">
        <f t="shared" si="16"/>
        <v>0</v>
      </c>
      <c r="Z81" s="222"/>
      <c r="AA81" s="222"/>
      <c r="AB81" s="5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T81" s="107">
        <f>'Riskiarviointi TÄYTTÖPOHJA'!C26</f>
        <v>0</v>
      </c>
      <c r="AU81" s="108">
        <f>'Riskiarviointi TÄYTTÖPOHJA'!D26</f>
        <v>0</v>
      </c>
      <c r="AV81" s="109" t="str">
        <f>'Riskiarviointi TÄYTTÖPOHJA'!E26</f>
        <v>Täytä arvo 1-4</v>
      </c>
      <c r="AW81" s="110">
        <f>'Riskiarviointi TÄYTTÖPOHJA'!F26</f>
        <v>0</v>
      </c>
      <c r="AX81" s="110">
        <f>'Riskiarviointi TÄYTTÖPOHJA'!G26</f>
        <v>0</v>
      </c>
      <c r="AY81" s="111">
        <f>'Riskiarviointi TÄYTTÖPOHJA'!H26</f>
        <v>0</v>
      </c>
      <c r="AZ81" s="112" t="str">
        <f>'Riskiarviointi TÄYTTÖPOHJA'!I26</f>
        <v>Ei arvioitu</v>
      </c>
      <c r="BA81" s="111">
        <f>'Riskiarviointi TÄYTTÖPOHJA'!J26</f>
        <v>0</v>
      </c>
      <c r="BB81" s="112" t="str">
        <f>'Riskiarviointi TÄYTTÖPOHJA'!K26</f>
        <v>Ei arvioitu</v>
      </c>
      <c r="BC81" s="111">
        <f>'Riskiarviointi TÄYTTÖPOHJA'!L26</f>
        <v>0</v>
      </c>
      <c r="BD81" s="113" t="str">
        <f>'Riskiarviointi TÄYTTÖPOHJA'!M26</f>
        <v>Ei arvioitu</v>
      </c>
      <c r="BE81" s="111">
        <f>'Riskiarviointi TÄYTTÖPOHJA'!N26</f>
        <v>0</v>
      </c>
      <c r="BF81" s="113" t="str">
        <f>'Riskiarviointi TÄYTTÖPOHJA'!O26</f>
        <v>Ei arvioitu</v>
      </c>
      <c r="BG81" s="111">
        <f>'Riskiarviointi TÄYTTÖPOHJA'!P26</f>
        <v>0</v>
      </c>
      <c r="BH81" s="113" t="str">
        <f>'Riskiarviointi TÄYTTÖPOHJA'!Q26</f>
        <v>Ei arvioitu</v>
      </c>
      <c r="BI81" s="110">
        <f>'Riskiarviointi TÄYTTÖPOHJA'!R26</f>
        <v>0</v>
      </c>
      <c r="BJ81" s="110">
        <f>'Riskiarviointi TÄYTTÖPOHJA'!S26</f>
        <v>0</v>
      </c>
      <c r="BK81" s="110">
        <f>'Riskiarviointi TÄYTTÖPOHJA'!T26</f>
        <v>0</v>
      </c>
      <c r="BL81" s="114">
        <f>'Riskiarviointi TÄYTTÖPOHJA'!U26</f>
        <v>0</v>
      </c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  <c r="CF81" s="101"/>
      <c r="CG81" s="101"/>
      <c r="CH81" s="101"/>
      <c r="CI81" s="101"/>
      <c r="CJ81" s="101"/>
      <c r="CK81" s="101"/>
      <c r="CL81" s="101"/>
      <c r="CM81" s="101"/>
      <c r="CN81" s="101"/>
      <c r="CO81" s="101"/>
    </row>
    <row r="82" spans="1:93" ht="15" customHeight="1" x14ac:dyDescent="0.2">
      <c r="A82" s="20">
        <v>22</v>
      </c>
      <c r="C82" s="1"/>
      <c r="D82" s="99">
        <f t="shared" si="11"/>
        <v>0</v>
      </c>
      <c r="E82" s="221">
        <f t="shared" si="12"/>
        <v>0</v>
      </c>
      <c r="F82" s="221"/>
      <c r="G82" s="221"/>
      <c r="H82" s="221"/>
      <c r="I82" s="100">
        <f t="shared" ref="I82:J82" si="36">BC82</f>
        <v>0</v>
      </c>
      <c r="J82" s="221" t="str">
        <f t="shared" si="36"/>
        <v>Ei arvioitu</v>
      </c>
      <c r="K82" s="221"/>
      <c r="L82" s="221"/>
      <c r="M82" s="221"/>
      <c r="N82" s="221">
        <f t="shared" si="14"/>
        <v>0</v>
      </c>
      <c r="O82" s="221"/>
      <c r="P82" s="221"/>
      <c r="Q82" s="221"/>
      <c r="R82" s="221"/>
      <c r="S82" s="221"/>
      <c r="T82" s="221">
        <f t="shared" si="15"/>
        <v>0</v>
      </c>
      <c r="U82" s="221"/>
      <c r="V82" s="221"/>
      <c r="W82" s="221"/>
      <c r="X82" s="221"/>
      <c r="Y82" s="222">
        <f t="shared" si="16"/>
        <v>0</v>
      </c>
      <c r="Z82" s="222"/>
      <c r="AA82" s="222"/>
      <c r="AB82" s="5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T82" s="107">
        <f>'Riskiarviointi TÄYTTÖPOHJA'!C27</f>
        <v>0</v>
      </c>
      <c r="AU82" s="108">
        <f>'Riskiarviointi TÄYTTÖPOHJA'!D27</f>
        <v>0</v>
      </c>
      <c r="AV82" s="109" t="str">
        <f>'Riskiarviointi TÄYTTÖPOHJA'!E27</f>
        <v>Täytä arvo 1-4</v>
      </c>
      <c r="AW82" s="110">
        <f>'Riskiarviointi TÄYTTÖPOHJA'!F27</f>
        <v>0</v>
      </c>
      <c r="AX82" s="110">
        <f>'Riskiarviointi TÄYTTÖPOHJA'!G27</f>
        <v>0</v>
      </c>
      <c r="AY82" s="111">
        <f>'Riskiarviointi TÄYTTÖPOHJA'!H27</f>
        <v>0</v>
      </c>
      <c r="AZ82" s="112" t="str">
        <f>'Riskiarviointi TÄYTTÖPOHJA'!I27</f>
        <v>Ei arvioitu</v>
      </c>
      <c r="BA82" s="111">
        <f>'Riskiarviointi TÄYTTÖPOHJA'!J27</f>
        <v>0</v>
      </c>
      <c r="BB82" s="112" t="str">
        <f>'Riskiarviointi TÄYTTÖPOHJA'!K27</f>
        <v>Ei arvioitu</v>
      </c>
      <c r="BC82" s="111">
        <f>'Riskiarviointi TÄYTTÖPOHJA'!L27</f>
        <v>0</v>
      </c>
      <c r="BD82" s="113" t="str">
        <f>'Riskiarviointi TÄYTTÖPOHJA'!M27</f>
        <v>Ei arvioitu</v>
      </c>
      <c r="BE82" s="111">
        <f>'Riskiarviointi TÄYTTÖPOHJA'!N27</f>
        <v>0</v>
      </c>
      <c r="BF82" s="113" t="str">
        <f>'Riskiarviointi TÄYTTÖPOHJA'!O27</f>
        <v>Ei arvioitu</v>
      </c>
      <c r="BG82" s="111">
        <f>'Riskiarviointi TÄYTTÖPOHJA'!P27</f>
        <v>0</v>
      </c>
      <c r="BH82" s="113" t="str">
        <f>'Riskiarviointi TÄYTTÖPOHJA'!Q27</f>
        <v>Ei arvioitu</v>
      </c>
      <c r="BI82" s="110">
        <f>'Riskiarviointi TÄYTTÖPOHJA'!R27</f>
        <v>0</v>
      </c>
      <c r="BJ82" s="110">
        <f>'Riskiarviointi TÄYTTÖPOHJA'!S27</f>
        <v>0</v>
      </c>
      <c r="BK82" s="110">
        <f>'Riskiarviointi TÄYTTÖPOHJA'!T27</f>
        <v>0</v>
      </c>
      <c r="BL82" s="114">
        <f>'Riskiarviointi TÄYTTÖPOHJA'!U27</f>
        <v>0</v>
      </c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1"/>
      <c r="CM82" s="101"/>
      <c r="CN82" s="101"/>
      <c r="CO82" s="101"/>
    </row>
    <row r="83" spans="1:93" ht="15" customHeight="1" x14ac:dyDescent="0.2">
      <c r="A83" s="20">
        <v>23</v>
      </c>
      <c r="C83" s="1"/>
      <c r="D83" s="99">
        <f t="shared" si="11"/>
        <v>0</v>
      </c>
      <c r="E83" s="221">
        <f t="shared" si="12"/>
        <v>0</v>
      </c>
      <c r="F83" s="221"/>
      <c r="G83" s="221"/>
      <c r="H83" s="221"/>
      <c r="I83" s="100">
        <f t="shared" ref="I83:J83" si="37">BC83</f>
        <v>0</v>
      </c>
      <c r="J83" s="221" t="str">
        <f t="shared" si="37"/>
        <v>Ei arvioitu</v>
      </c>
      <c r="K83" s="221"/>
      <c r="L83" s="221"/>
      <c r="M83" s="221"/>
      <c r="N83" s="221">
        <f t="shared" si="14"/>
        <v>0</v>
      </c>
      <c r="O83" s="221"/>
      <c r="P83" s="221"/>
      <c r="Q83" s="221"/>
      <c r="R83" s="221"/>
      <c r="S83" s="221"/>
      <c r="T83" s="221">
        <f t="shared" si="15"/>
        <v>0</v>
      </c>
      <c r="U83" s="221"/>
      <c r="V83" s="221"/>
      <c r="W83" s="221"/>
      <c r="X83" s="221"/>
      <c r="Y83" s="222">
        <f t="shared" si="16"/>
        <v>0</v>
      </c>
      <c r="Z83" s="222"/>
      <c r="AA83" s="222"/>
      <c r="AB83" s="5"/>
      <c r="AE83" s="149" t="s">
        <v>15</v>
      </c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T83" s="107">
        <f>'Riskiarviointi TÄYTTÖPOHJA'!C28</f>
        <v>0</v>
      </c>
      <c r="AU83" s="108">
        <f>'Riskiarviointi TÄYTTÖPOHJA'!D28</f>
        <v>0</v>
      </c>
      <c r="AV83" s="109" t="str">
        <f>'Riskiarviointi TÄYTTÖPOHJA'!E28</f>
        <v>Täytä arvo 1-4</v>
      </c>
      <c r="AW83" s="110">
        <f>'Riskiarviointi TÄYTTÖPOHJA'!F28</f>
        <v>0</v>
      </c>
      <c r="AX83" s="110">
        <f>'Riskiarviointi TÄYTTÖPOHJA'!G28</f>
        <v>0</v>
      </c>
      <c r="AY83" s="111">
        <f>'Riskiarviointi TÄYTTÖPOHJA'!H28</f>
        <v>0</v>
      </c>
      <c r="AZ83" s="112" t="str">
        <f>'Riskiarviointi TÄYTTÖPOHJA'!I28</f>
        <v>Ei arvioitu</v>
      </c>
      <c r="BA83" s="111">
        <f>'Riskiarviointi TÄYTTÖPOHJA'!J28</f>
        <v>0</v>
      </c>
      <c r="BB83" s="112" t="str">
        <f>'Riskiarviointi TÄYTTÖPOHJA'!K28</f>
        <v>Ei arvioitu</v>
      </c>
      <c r="BC83" s="111">
        <f>'Riskiarviointi TÄYTTÖPOHJA'!L28</f>
        <v>0</v>
      </c>
      <c r="BD83" s="113" t="str">
        <f>'Riskiarviointi TÄYTTÖPOHJA'!M28</f>
        <v>Ei arvioitu</v>
      </c>
      <c r="BE83" s="111">
        <f>'Riskiarviointi TÄYTTÖPOHJA'!N28</f>
        <v>0</v>
      </c>
      <c r="BF83" s="113" t="str">
        <f>'Riskiarviointi TÄYTTÖPOHJA'!O28</f>
        <v>Ei arvioitu</v>
      </c>
      <c r="BG83" s="111">
        <f>'Riskiarviointi TÄYTTÖPOHJA'!P28</f>
        <v>0</v>
      </c>
      <c r="BH83" s="113" t="str">
        <f>'Riskiarviointi TÄYTTÖPOHJA'!Q28</f>
        <v>Ei arvioitu</v>
      </c>
      <c r="BI83" s="110">
        <f>'Riskiarviointi TÄYTTÖPOHJA'!R28</f>
        <v>0</v>
      </c>
      <c r="BJ83" s="110">
        <f>'Riskiarviointi TÄYTTÖPOHJA'!S28</f>
        <v>0</v>
      </c>
      <c r="BK83" s="110">
        <f>'Riskiarviointi TÄYTTÖPOHJA'!T28</f>
        <v>0</v>
      </c>
      <c r="BL83" s="114">
        <f>'Riskiarviointi TÄYTTÖPOHJA'!U28</f>
        <v>0</v>
      </c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  <c r="CH83" s="101"/>
      <c r="CI83" s="101"/>
      <c r="CJ83" s="101"/>
      <c r="CK83" s="101"/>
      <c r="CL83" s="101"/>
      <c r="CM83" s="101"/>
      <c r="CN83" s="101"/>
      <c r="CO83" s="101"/>
    </row>
    <row r="84" spans="1:93" ht="15" customHeight="1" x14ac:dyDescent="0.2">
      <c r="A84" s="20">
        <v>24</v>
      </c>
      <c r="C84" s="1"/>
      <c r="D84" s="99">
        <f t="shared" si="11"/>
        <v>0</v>
      </c>
      <c r="E84" s="221">
        <f t="shared" si="12"/>
        <v>0</v>
      </c>
      <c r="F84" s="221"/>
      <c r="G84" s="221"/>
      <c r="H84" s="221"/>
      <c r="I84" s="100">
        <f t="shared" ref="I84:J84" si="38">BC84</f>
        <v>0</v>
      </c>
      <c r="J84" s="221" t="str">
        <f t="shared" si="38"/>
        <v>Ei arvioitu</v>
      </c>
      <c r="K84" s="221"/>
      <c r="L84" s="221"/>
      <c r="M84" s="221"/>
      <c r="N84" s="221">
        <f t="shared" si="14"/>
        <v>0</v>
      </c>
      <c r="O84" s="221"/>
      <c r="P84" s="221"/>
      <c r="Q84" s="221"/>
      <c r="R84" s="221"/>
      <c r="S84" s="221"/>
      <c r="T84" s="221">
        <f t="shared" si="15"/>
        <v>0</v>
      </c>
      <c r="U84" s="221"/>
      <c r="V84" s="221"/>
      <c r="W84" s="221"/>
      <c r="X84" s="221"/>
      <c r="Y84" s="222">
        <f t="shared" si="16"/>
        <v>0</v>
      </c>
      <c r="Z84" s="222"/>
      <c r="AA84" s="222"/>
      <c r="AB84" s="5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T84" s="107">
        <f>'Riskiarviointi TÄYTTÖPOHJA'!C29</f>
        <v>0</v>
      </c>
      <c r="AU84" s="108">
        <f>'Riskiarviointi TÄYTTÖPOHJA'!D29</f>
        <v>0</v>
      </c>
      <c r="AV84" s="109" t="str">
        <f>'Riskiarviointi TÄYTTÖPOHJA'!E29</f>
        <v>Täytä arvo 1-4</v>
      </c>
      <c r="AW84" s="110">
        <f>'Riskiarviointi TÄYTTÖPOHJA'!F29</f>
        <v>0</v>
      </c>
      <c r="AX84" s="110">
        <f>'Riskiarviointi TÄYTTÖPOHJA'!G29</f>
        <v>0</v>
      </c>
      <c r="AY84" s="111">
        <f>'Riskiarviointi TÄYTTÖPOHJA'!H29</f>
        <v>0</v>
      </c>
      <c r="AZ84" s="112" t="str">
        <f>'Riskiarviointi TÄYTTÖPOHJA'!I29</f>
        <v>Ei arvioitu</v>
      </c>
      <c r="BA84" s="111">
        <f>'Riskiarviointi TÄYTTÖPOHJA'!J29</f>
        <v>0</v>
      </c>
      <c r="BB84" s="112" t="str">
        <f>'Riskiarviointi TÄYTTÖPOHJA'!K29</f>
        <v>Ei arvioitu</v>
      </c>
      <c r="BC84" s="111">
        <f>'Riskiarviointi TÄYTTÖPOHJA'!L29</f>
        <v>0</v>
      </c>
      <c r="BD84" s="113" t="str">
        <f>'Riskiarviointi TÄYTTÖPOHJA'!M29</f>
        <v>Ei arvioitu</v>
      </c>
      <c r="BE84" s="111">
        <f>'Riskiarviointi TÄYTTÖPOHJA'!N29</f>
        <v>0</v>
      </c>
      <c r="BF84" s="113" t="str">
        <f>'Riskiarviointi TÄYTTÖPOHJA'!O29</f>
        <v>Ei arvioitu</v>
      </c>
      <c r="BG84" s="111">
        <f>'Riskiarviointi TÄYTTÖPOHJA'!P29</f>
        <v>0</v>
      </c>
      <c r="BH84" s="113" t="str">
        <f>'Riskiarviointi TÄYTTÖPOHJA'!Q29</f>
        <v>Ei arvioitu</v>
      </c>
      <c r="BI84" s="110">
        <f>'Riskiarviointi TÄYTTÖPOHJA'!R29</f>
        <v>0</v>
      </c>
      <c r="BJ84" s="110">
        <f>'Riskiarviointi TÄYTTÖPOHJA'!S29</f>
        <v>0</v>
      </c>
      <c r="BK84" s="110">
        <f>'Riskiarviointi TÄYTTÖPOHJA'!T29</f>
        <v>0</v>
      </c>
      <c r="BL84" s="114">
        <f>'Riskiarviointi TÄYTTÖPOHJA'!U29</f>
        <v>0</v>
      </c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</row>
    <row r="85" spans="1:93" ht="15" customHeight="1" thickBot="1" x14ac:dyDescent="0.25">
      <c r="A85" s="20">
        <v>25</v>
      </c>
      <c r="C85" s="1"/>
      <c r="D85" s="99">
        <f t="shared" si="11"/>
        <v>0</v>
      </c>
      <c r="E85" s="221">
        <f t="shared" si="12"/>
        <v>0</v>
      </c>
      <c r="F85" s="221"/>
      <c r="G85" s="221"/>
      <c r="H85" s="221"/>
      <c r="I85" s="100">
        <f t="shared" ref="I85:J85" si="39">BC85</f>
        <v>0</v>
      </c>
      <c r="J85" s="221" t="str">
        <f t="shared" si="39"/>
        <v>Ei arvioitu</v>
      </c>
      <c r="K85" s="221"/>
      <c r="L85" s="221"/>
      <c r="M85" s="221"/>
      <c r="N85" s="221">
        <f t="shared" si="14"/>
        <v>0</v>
      </c>
      <c r="O85" s="221"/>
      <c r="P85" s="221"/>
      <c r="Q85" s="221"/>
      <c r="R85" s="221"/>
      <c r="S85" s="221"/>
      <c r="T85" s="221">
        <f t="shared" si="15"/>
        <v>0</v>
      </c>
      <c r="U85" s="221"/>
      <c r="V85" s="221"/>
      <c r="W85" s="221"/>
      <c r="X85" s="221"/>
      <c r="Y85" s="222">
        <f t="shared" si="16"/>
        <v>0</v>
      </c>
      <c r="Z85" s="222"/>
      <c r="AA85" s="222"/>
      <c r="AB85" s="5"/>
      <c r="AE85" s="149"/>
      <c r="AF85" s="149"/>
      <c r="AG85" s="149"/>
      <c r="AH85" s="149"/>
      <c r="AI85" s="149"/>
      <c r="AJ85" s="149"/>
      <c r="AK85" s="149"/>
      <c r="AL85" s="149"/>
      <c r="AM85" s="149"/>
      <c r="AN85" s="149"/>
      <c r="AO85" s="149"/>
      <c r="AP85" s="149"/>
      <c r="AT85" s="107">
        <f>'Riskiarviointi TÄYTTÖPOHJA'!C30</f>
        <v>0</v>
      </c>
      <c r="AU85" s="108">
        <f>'Riskiarviointi TÄYTTÖPOHJA'!D30</f>
        <v>0</v>
      </c>
      <c r="AV85" s="109" t="str">
        <f>'Riskiarviointi TÄYTTÖPOHJA'!E30</f>
        <v>Täytä arvo 1-4</v>
      </c>
      <c r="AW85" s="110">
        <f>'Riskiarviointi TÄYTTÖPOHJA'!F30</f>
        <v>0</v>
      </c>
      <c r="AX85" s="110">
        <f>'Riskiarviointi TÄYTTÖPOHJA'!G30</f>
        <v>0</v>
      </c>
      <c r="AY85" s="111">
        <f>'Riskiarviointi TÄYTTÖPOHJA'!H30</f>
        <v>0</v>
      </c>
      <c r="AZ85" s="112" t="str">
        <f>'Riskiarviointi TÄYTTÖPOHJA'!I30</f>
        <v>Ei arvioitu</v>
      </c>
      <c r="BA85" s="111">
        <f>'Riskiarviointi TÄYTTÖPOHJA'!J30</f>
        <v>0</v>
      </c>
      <c r="BB85" s="112" t="str">
        <f>'Riskiarviointi TÄYTTÖPOHJA'!K30</f>
        <v>Ei arvioitu</v>
      </c>
      <c r="BC85" s="111">
        <f>'Riskiarviointi TÄYTTÖPOHJA'!L30</f>
        <v>0</v>
      </c>
      <c r="BD85" s="113" t="str">
        <f>'Riskiarviointi TÄYTTÖPOHJA'!M30</f>
        <v>Ei arvioitu</v>
      </c>
      <c r="BE85" s="111">
        <f>'Riskiarviointi TÄYTTÖPOHJA'!N30</f>
        <v>0</v>
      </c>
      <c r="BF85" s="113" t="str">
        <f>'Riskiarviointi TÄYTTÖPOHJA'!O30</f>
        <v>Ei arvioitu</v>
      </c>
      <c r="BG85" s="111">
        <f>'Riskiarviointi TÄYTTÖPOHJA'!P30</f>
        <v>0</v>
      </c>
      <c r="BH85" s="113" t="str">
        <f>'Riskiarviointi TÄYTTÖPOHJA'!Q30</f>
        <v>Ei arvioitu</v>
      </c>
      <c r="BI85" s="110">
        <f>'Riskiarviointi TÄYTTÖPOHJA'!R30</f>
        <v>0</v>
      </c>
      <c r="BJ85" s="110">
        <f>'Riskiarviointi TÄYTTÖPOHJA'!S30</f>
        <v>0</v>
      </c>
      <c r="BK85" s="110">
        <f>'Riskiarviointi TÄYTTÖPOHJA'!T30</f>
        <v>0</v>
      </c>
      <c r="BL85" s="114">
        <f>'Riskiarviointi TÄYTTÖPOHJA'!U30</f>
        <v>0</v>
      </c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1"/>
      <c r="CM85" s="101"/>
      <c r="CN85" s="101"/>
      <c r="CO85" s="101"/>
    </row>
    <row r="86" spans="1:93" ht="15" customHeight="1" thickBot="1" x14ac:dyDescent="0.25">
      <c r="A86" s="20"/>
      <c r="C86" s="1"/>
      <c r="D86" s="274" t="s">
        <v>108</v>
      </c>
      <c r="E86" s="275"/>
      <c r="F86" s="275"/>
      <c r="G86" s="275"/>
      <c r="H86" s="276"/>
      <c r="I86" s="277" t="s">
        <v>109</v>
      </c>
      <c r="J86" s="278"/>
      <c r="K86" s="278"/>
      <c r="L86" s="278"/>
      <c r="M86" s="279"/>
      <c r="N86" s="274" t="s">
        <v>110</v>
      </c>
      <c r="O86" s="275"/>
      <c r="P86" s="275"/>
      <c r="Q86" s="275"/>
      <c r="R86" s="275"/>
      <c r="S86" s="276"/>
      <c r="T86" s="274" t="s">
        <v>111</v>
      </c>
      <c r="U86" s="275"/>
      <c r="V86" s="275"/>
      <c r="W86" s="275"/>
      <c r="X86" s="275"/>
      <c r="Y86" s="275"/>
      <c r="Z86" s="275"/>
      <c r="AA86" s="276"/>
      <c r="AB86" s="5"/>
      <c r="AE86" s="157" t="s">
        <v>15</v>
      </c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T86" s="107">
        <f>'Riskiarviointi TÄYTTÖPOHJA'!C31</f>
        <v>0</v>
      </c>
      <c r="AU86" s="108">
        <f>'Riskiarviointi TÄYTTÖPOHJA'!D31</f>
        <v>0</v>
      </c>
      <c r="AV86" s="109" t="str">
        <f>'Riskiarviointi TÄYTTÖPOHJA'!E31</f>
        <v>Täytä arvo 1-4</v>
      </c>
      <c r="AW86" s="110">
        <f>'Riskiarviointi TÄYTTÖPOHJA'!F31</f>
        <v>0</v>
      </c>
      <c r="AX86" s="110">
        <f>'Riskiarviointi TÄYTTÖPOHJA'!G31</f>
        <v>0</v>
      </c>
      <c r="AY86" s="111">
        <f>'Riskiarviointi TÄYTTÖPOHJA'!H31</f>
        <v>0</v>
      </c>
      <c r="AZ86" s="112" t="str">
        <f>'Riskiarviointi TÄYTTÖPOHJA'!I31</f>
        <v>Ei arvioitu</v>
      </c>
      <c r="BA86" s="111">
        <f>'Riskiarviointi TÄYTTÖPOHJA'!J31</f>
        <v>0</v>
      </c>
      <c r="BB86" s="112" t="str">
        <f>'Riskiarviointi TÄYTTÖPOHJA'!K31</f>
        <v>Ei arvioitu</v>
      </c>
      <c r="BC86" s="111">
        <f>'Riskiarviointi TÄYTTÖPOHJA'!L31</f>
        <v>0</v>
      </c>
      <c r="BD86" s="113" t="str">
        <f>'Riskiarviointi TÄYTTÖPOHJA'!M31</f>
        <v>Ei arvioitu</v>
      </c>
      <c r="BE86" s="111">
        <f>'Riskiarviointi TÄYTTÖPOHJA'!N31</f>
        <v>0</v>
      </c>
      <c r="BF86" s="113" t="str">
        <f>'Riskiarviointi TÄYTTÖPOHJA'!O31</f>
        <v>Ei arvioitu</v>
      </c>
      <c r="BG86" s="111">
        <f>'Riskiarviointi TÄYTTÖPOHJA'!P31</f>
        <v>0</v>
      </c>
      <c r="BH86" s="113" t="str">
        <f>'Riskiarviointi TÄYTTÖPOHJA'!Q31</f>
        <v>Ei arvioitu</v>
      </c>
      <c r="BI86" s="110">
        <f>'Riskiarviointi TÄYTTÖPOHJA'!R31</f>
        <v>0</v>
      </c>
      <c r="BJ86" s="110">
        <f>'Riskiarviointi TÄYTTÖPOHJA'!S31</f>
        <v>0</v>
      </c>
      <c r="BK86" s="110">
        <f>'Riskiarviointi TÄYTTÖPOHJA'!T31</f>
        <v>0</v>
      </c>
      <c r="BL86" s="114">
        <f>'Riskiarviointi TÄYTTÖPOHJA'!U31</f>
        <v>0</v>
      </c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</row>
    <row r="87" spans="1:93" ht="15" customHeight="1" x14ac:dyDescent="0.2">
      <c r="A87" s="20">
        <v>26</v>
      </c>
      <c r="C87" s="1"/>
      <c r="D87" s="99">
        <f t="shared" ref="D87:D110" si="40">AT86</f>
        <v>0</v>
      </c>
      <c r="E87" s="221">
        <f t="shared" ref="E87:E110" si="41">AW86</f>
        <v>0</v>
      </c>
      <c r="F87" s="221"/>
      <c r="G87" s="221"/>
      <c r="H87" s="221"/>
      <c r="I87" s="100">
        <f t="shared" ref="I87:J87" si="42">BC86</f>
        <v>0</v>
      </c>
      <c r="J87" s="221" t="str">
        <f t="shared" si="42"/>
        <v>Ei arvioitu</v>
      </c>
      <c r="K87" s="221"/>
      <c r="L87" s="221"/>
      <c r="M87" s="221"/>
      <c r="N87" s="221">
        <f t="shared" ref="N87:N110" si="43">BI86</f>
        <v>0</v>
      </c>
      <c r="O87" s="221"/>
      <c r="P87" s="221"/>
      <c r="Q87" s="221"/>
      <c r="R87" s="221"/>
      <c r="S87" s="221"/>
      <c r="T87" s="221">
        <f t="shared" ref="T87:T110" si="44">BJ86</f>
        <v>0</v>
      </c>
      <c r="U87" s="221"/>
      <c r="V87" s="221"/>
      <c r="W87" s="221"/>
      <c r="X87" s="221"/>
      <c r="Y87" s="222">
        <f t="shared" ref="Y87:Y110" si="45">BK86</f>
        <v>0</v>
      </c>
      <c r="Z87" s="222"/>
      <c r="AA87" s="222"/>
      <c r="AB87" s="5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T87" s="107">
        <f>'Riskiarviointi TÄYTTÖPOHJA'!C32</f>
        <v>0</v>
      </c>
      <c r="AU87" s="108">
        <f>'Riskiarviointi TÄYTTÖPOHJA'!D32</f>
        <v>0</v>
      </c>
      <c r="AV87" s="109" t="str">
        <f>'Riskiarviointi TÄYTTÖPOHJA'!E32</f>
        <v>Täytä arvo 1-4</v>
      </c>
      <c r="AW87" s="110">
        <f>'Riskiarviointi TÄYTTÖPOHJA'!F32</f>
        <v>0</v>
      </c>
      <c r="AX87" s="110">
        <f>'Riskiarviointi TÄYTTÖPOHJA'!G32</f>
        <v>0</v>
      </c>
      <c r="AY87" s="111">
        <f>'Riskiarviointi TÄYTTÖPOHJA'!H32</f>
        <v>0</v>
      </c>
      <c r="AZ87" s="112" t="str">
        <f>'Riskiarviointi TÄYTTÖPOHJA'!I32</f>
        <v>Ei arvioitu</v>
      </c>
      <c r="BA87" s="111">
        <f>'Riskiarviointi TÄYTTÖPOHJA'!J32</f>
        <v>0</v>
      </c>
      <c r="BB87" s="112" t="str">
        <f>'Riskiarviointi TÄYTTÖPOHJA'!K32</f>
        <v>Ei arvioitu</v>
      </c>
      <c r="BC87" s="111">
        <f>'Riskiarviointi TÄYTTÖPOHJA'!L32</f>
        <v>0</v>
      </c>
      <c r="BD87" s="113" t="str">
        <f>'Riskiarviointi TÄYTTÖPOHJA'!M32</f>
        <v>Ei arvioitu</v>
      </c>
      <c r="BE87" s="111">
        <f>'Riskiarviointi TÄYTTÖPOHJA'!N32</f>
        <v>0</v>
      </c>
      <c r="BF87" s="113" t="str">
        <f>'Riskiarviointi TÄYTTÖPOHJA'!O32</f>
        <v>Ei arvioitu</v>
      </c>
      <c r="BG87" s="111">
        <f>'Riskiarviointi TÄYTTÖPOHJA'!P32</f>
        <v>0</v>
      </c>
      <c r="BH87" s="113" t="str">
        <f>'Riskiarviointi TÄYTTÖPOHJA'!Q32</f>
        <v>Ei arvioitu</v>
      </c>
      <c r="BI87" s="110">
        <f>'Riskiarviointi TÄYTTÖPOHJA'!R32</f>
        <v>0</v>
      </c>
      <c r="BJ87" s="110">
        <f>'Riskiarviointi TÄYTTÖPOHJA'!S32</f>
        <v>0</v>
      </c>
      <c r="BK87" s="110">
        <f>'Riskiarviointi TÄYTTÖPOHJA'!T32</f>
        <v>0</v>
      </c>
      <c r="BL87" s="114">
        <f>'Riskiarviointi TÄYTTÖPOHJA'!U32</f>
        <v>0</v>
      </c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</row>
    <row r="88" spans="1:93" ht="15" customHeight="1" x14ac:dyDescent="0.2">
      <c r="A88" s="20">
        <v>27</v>
      </c>
      <c r="C88" s="1"/>
      <c r="D88" s="99">
        <f t="shared" si="40"/>
        <v>0</v>
      </c>
      <c r="E88" s="221">
        <f t="shared" si="41"/>
        <v>0</v>
      </c>
      <c r="F88" s="221"/>
      <c r="G88" s="221"/>
      <c r="H88" s="221"/>
      <c r="I88" s="100">
        <f t="shared" ref="I88:J88" si="46">BC87</f>
        <v>0</v>
      </c>
      <c r="J88" s="221" t="str">
        <f t="shared" si="46"/>
        <v>Ei arvioitu</v>
      </c>
      <c r="K88" s="221"/>
      <c r="L88" s="221"/>
      <c r="M88" s="221"/>
      <c r="N88" s="221">
        <f t="shared" si="43"/>
        <v>0</v>
      </c>
      <c r="O88" s="221"/>
      <c r="P88" s="221"/>
      <c r="Q88" s="221"/>
      <c r="R88" s="221"/>
      <c r="S88" s="221"/>
      <c r="T88" s="221">
        <f t="shared" si="44"/>
        <v>0</v>
      </c>
      <c r="U88" s="221"/>
      <c r="V88" s="221"/>
      <c r="W88" s="221"/>
      <c r="X88" s="221"/>
      <c r="Y88" s="222">
        <f t="shared" si="45"/>
        <v>0</v>
      </c>
      <c r="Z88" s="222"/>
      <c r="AA88" s="222"/>
      <c r="AB88" s="5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T88" s="107">
        <f>'Riskiarviointi TÄYTTÖPOHJA'!C33</f>
        <v>0</v>
      </c>
      <c r="AU88" s="108">
        <f>'Riskiarviointi TÄYTTÖPOHJA'!D33</f>
        <v>0</v>
      </c>
      <c r="AV88" s="109" t="str">
        <f>'Riskiarviointi TÄYTTÖPOHJA'!E33</f>
        <v>Täytä arvo 1-4</v>
      </c>
      <c r="AW88" s="110">
        <f>'Riskiarviointi TÄYTTÖPOHJA'!F33</f>
        <v>0</v>
      </c>
      <c r="AX88" s="110">
        <f>'Riskiarviointi TÄYTTÖPOHJA'!G33</f>
        <v>0</v>
      </c>
      <c r="AY88" s="111">
        <f>'Riskiarviointi TÄYTTÖPOHJA'!H33</f>
        <v>0</v>
      </c>
      <c r="AZ88" s="112" t="str">
        <f>'Riskiarviointi TÄYTTÖPOHJA'!I33</f>
        <v>Ei arvioitu</v>
      </c>
      <c r="BA88" s="111">
        <f>'Riskiarviointi TÄYTTÖPOHJA'!J33</f>
        <v>0</v>
      </c>
      <c r="BB88" s="112" t="str">
        <f>'Riskiarviointi TÄYTTÖPOHJA'!K33</f>
        <v>Ei arvioitu</v>
      </c>
      <c r="BC88" s="111">
        <f>'Riskiarviointi TÄYTTÖPOHJA'!L33</f>
        <v>0</v>
      </c>
      <c r="BD88" s="113" t="str">
        <f>'Riskiarviointi TÄYTTÖPOHJA'!M33</f>
        <v>Ei arvioitu</v>
      </c>
      <c r="BE88" s="111">
        <f>'Riskiarviointi TÄYTTÖPOHJA'!N33</f>
        <v>0</v>
      </c>
      <c r="BF88" s="113" t="str">
        <f>'Riskiarviointi TÄYTTÖPOHJA'!O33</f>
        <v>Ei arvioitu</v>
      </c>
      <c r="BG88" s="111">
        <f>'Riskiarviointi TÄYTTÖPOHJA'!P33</f>
        <v>0</v>
      </c>
      <c r="BH88" s="113" t="str">
        <f>'Riskiarviointi TÄYTTÖPOHJA'!Q33</f>
        <v>Ei arvioitu</v>
      </c>
      <c r="BI88" s="110">
        <f>'Riskiarviointi TÄYTTÖPOHJA'!R33</f>
        <v>0</v>
      </c>
      <c r="BJ88" s="110">
        <f>'Riskiarviointi TÄYTTÖPOHJA'!S33</f>
        <v>0</v>
      </c>
      <c r="BK88" s="110">
        <f>'Riskiarviointi TÄYTTÖPOHJA'!T33</f>
        <v>0</v>
      </c>
      <c r="BL88" s="114">
        <f>'Riskiarviointi TÄYTTÖPOHJA'!U33</f>
        <v>0</v>
      </c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</row>
    <row r="89" spans="1:93" ht="15" customHeight="1" x14ac:dyDescent="0.2">
      <c r="A89" s="20">
        <v>28</v>
      </c>
      <c r="C89" s="1"/>
      <c r="D89" s="99">
        <f t="shared" si="40"/>
        <v>0</v>
      </c>
      <c r="E89" s="221">
        <f t="shared" si="41"/>
        <v>0</v>
      </c>
      <c r="F89" s="221"/>
      <c r="G89" s="221"/>
      <c r="H89" s="221"/>
      <c r="I89" s="100">
        <f t="shared" ref="I89:J89" si="47">BC88</f>
        <v>0</v>
      </c>
      <c r="J89" s="221" t="str">
        <f t="shared" si="47"/>
        <v>Ei arvioitu</v>
      </c>
      <c r="K89" s="221"/>
      <c r="L89" s="221"/>
      <c r="M89" s="221"/>
      <c r="N89" s="221">
        <f t="shared" si="43"/>
        <v>0</v>
      </c>
      <c r="O89" s="221"/>
      <c r="P89" s="221"/>
      <c r="Q89" s="221"/>
      <c r="R89" s="221"/>
      <c r="S89" s="221"/>
      <c r="T89" s="221">
        <f t="shared" si="44"/>
        <v>0</v>
      </c>
      <c r="U89" s="221"/>
      <c r="V89" s="221"/>
      <c r="W89" s="221"/>
      <c r="X89" s="221"/>
      <c r="Y89" s="222">
        <f t="shared" si="45"/>
        <v>0</v>
      </c>
      <c r="Z89" s="222"/>
      <c r="AA89" s="222"/>
      <c r="AB89" s="5"/>
      <c r="AE89" s="156" t="s">
        <v>15</v>
      </c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T89" s="107">
        <f>'Riskiarviointi TÄYTTÖPOHJA'!C34</f>
        <v>0</v>
      </c>
      <c r="AU89" s="108">
        <f>'Riskiarviointi TÄYTTÖPOHJA'!D34</f>
        <v>0</v>
      </c>
      <c r="AV89" s="109" t="str">
        <f>'Riskiarviointi TÄYTTÖPOHJA'!E34</f>
        <v>Täytä arvo 1-4</v>
      </c>
      <c r="AW89" s="110">
        <f>'Riskiarviointi TÄYTTÖPOHJA'!F34</f>
        <v>0</v>
      </c>
      <c r="AX89" s="110">
        <f>'Riskiarviointi TÄYTTÖPOHJA'!G34</f>
        <v>0</v>
      </c>
      <c r="AY89" s="111">
        <f>'Riskiarviointi TÄYTTÖPOHJA'!H34</f>
        <v>0</v>
      </c>
      <c r="AZ89" s="112" t="str">
        <f>'Riskiarviointi TÄYTTÖPOHJA'!I34</f>
        <v>Ei arvioitu</v>
      </c>
      <c r="BA89" s="111">
        <f>'Riskiarviointi TÄYTTÖPOHJA'!J34</f>
        <v>0</v>
      </c>
      <c r="BB89" s="112" t="str">
        <f>'Riskiarviointi TÄYTTÖPOHJA'!K34</f>
        <v>Ei arvioitu</v>
      </c>
      <c r="BC89" s="111">
        <f>'Riskiarviointi TÄYTTÖPOHJA'!L34</f>
        <v>0</v>
      </c>
      <c r="BD89" s="113" t="str">
        <f>'Riskiarviointi TÄYTTÖPOHJA'!M34</f>
        <v>Ei arvioitu</v>
      </c>
      <c r="BE89" s="111">
        <f>'Riskiarviointi TÄYTTÖPOHJA'!N34</f>
        <v>0</v>
      </c>
      <c r="BF89" s="113" t="str">
        <f>'Riskiarviointi TÄYTTÖPOHJA'!O34</f>
        <v>Ei arvioitu</v>
      </c>
      <c r="BG89" s="111">
        <f>'Riskiarviointi TÄYTTÖPOHJA'!P34</f>
        <v>0</v>
      </c>
      <c r="BH89" s="113" t="str">
        <f>'Riskiarviointi TÄYTTÖPOHJA'!Q34</f>
        <v>Ei arvioitu</v>
      </c>
      <c r="BI89" s="110">
        <f>'Riskiarviointi TÄYTTÖPOHJA'!R34</f>
        <v>0</v>
      </c>
      <c r="BJ89" s="110">
        <f>'Riskiarviointi TÄYTTÖPOHJA'!S34</f>
        <v>0</v>
      </c>
      <c r="BK89" s="110">
        <f>'Riskiarviointi TÄYTTÖPOHJA'!T34</f>
        <v>0</v>
      </c>
      <c r="BL89" s="114">
        <f>'Riskiarviointi TÄYTTÖPOHJA'!U34</f>
        <v>0</v>
      </c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1"/>
      <c r="CN89" s="101"/>
      <c r="CO89" s="101"/>
    </row>
    <row r="90" spans="1:93" ht="15" customHeight="1" x14ac:dyDescent="0.2">
      <c r="A90" s="20">
        <v>29</v>
      </c>
      <c r="C90" s="1"/>
      <c r="D90" s="99">
        <f t="shared" si="40"/>
        <v>0</v>
      </c>
      <c r="E90" s="221">
        <f t="shared" si="41"/>
        <v>0</v>
      </c>
      <c r="F90" s="221"/>
      <c r="G90" s="221"/>
      <c r="H90" s="221"/>
      <c r="I90" s="100">
        <f t="shared" ref="I90:J90" si="48">BC89</f>
        <v>0</v>
      </c>
      <c r="J90" s="221" t="str">
        <f t="shared" si="48"/>
        <v>Ei arvioitu</v>
      </c>
      <c r="K90" s="221"/>
      <c r="L90" s="221"/>
      <c r="M90" s="221"/>
      <c r="N90" s="221">
        <f t="shared" si="43"/>
        <v>0</v>
      </c>
      <c r="O90" s="221"/>
      <c r="P90" s="221"/>
      <c r="Q90" s="221"/>
      <c r="R90" s="221"/>
      <c r="S90" s="221"/>
      <c r="T90" s="221">
        <f t="shared" si="44"/>
        <v>0</v>
      </c>
      <c r="U90" s="221"/>
      <c r="V90" s="221"/>
      <c r="W90" s="221"/>
      <c r="X90" s="221"/>
      <c r="Y90" s="222">
        <f t="shared" si="45"/>
        <v>0</v>
      </c>
      <c r="Z90" s="222"/>
      <c r="AA90" s="222"/>
      <c r="AB90" s="5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T90" s="107">
        <f>'Riskiarviointi TÄYTTÖPOHJA'!C35</f>
        <v>0</v>
      </c>
      <c r="AU90" s="108">
        <f>'Riskiarviointi TÄYTTÖPOHJA'!D35</f>
        <v>0</v>
      </c>
      <c r="AV90" s="109" t="str">
        <f>'Riskiarviointi TÄYTTÖPOHJA'!E35</f>
        <v>Täytä arvo 1-4</v>
      </c>
      <c r="AW90" s="110">
        <f>'Riskiarviointi TÄYTTÖPOHJA'!F35</f>
        <v>0</v>
      </c>
      <c r="AX90" s="110">
        <f>'Riskiarviointi TÄYTTÖPOHJA'!G35</f>
        <v>0</v>
      </c>
      <c r="AY90" s="111">
        <f>'Riskiarviointi TÄYTTÖPOHJA'!H35</f>
        <v>0</v>
      </c>
      <c r="AZ90" s="112" t="str">
        <f>'Riskiarviointi TÄYTTÖPOHJA'!I35</f>
        <v>Ei arvioitu</v>
      </c>
      <c r="BA90" s="111">
        <f>'Riskiarviointi TÄYTTÖPOHJA'!J35</f>
        <v>0</v>
      </c>
      <c r="BB90" s="112" t="str">
        <f>'Riskiarviointi TÄYTTÖPOHJA'!K35</f>
        <v>Ei arvioitu</v>
      </c>
      <c r="BC90" s="111">
        <f>'Riskiarviointi TÄYTTÖPOHJA'!L35</f>
        <v>0</v>
      </c>
      <c r="BD90" s="113" t="str">
        <f>'Riskiarviointi TÄYTTÖPOHJA'!M35</f>
        <v>Ei arvioitu</v>
      </c>
      <c r="BE90" s="111">
        <f>'Riskiarviointi TÄYTTÖPOHJA'!N35</f>
        <v>0</v>
      </c>
      <c r="BF90" s="113" t="str">
        <f>'Riskiarviointi TÄYTTÖPOHJA'!O35</f>
        <v>Ei arvioitu</v>
      </c>
      <c r="BG90" s="111">
        <f>'Riskiarviointi TÄYTTÖPOHJA'!P35</f>
        <v>0</v>
      </c>
      <c r="BH90" s="113" t="str">
        <f>'Riskiarviointi TÄYTTÖPOHJA'!Q35</f>
        <v>Ei arvioitu</v>
      </c>
      <c r="BI90" s="110">
        <f>'Riskiarviointi TÄYTTÖPOHJA'!R35</f>
        <v>0</v>
      </c>
      <c r="BJ90" s="110">
        <f>'Riskiarviointi TÄYTTÖPOHJA'!S35</f>
        <v>0</v>
      </c>
      <c r="BK90" s="110">
        <f>'Riskiarviointi TÄYTTÖPOHJA'!T35</f>
        <v>0</v>
      </c>
      <c r="BL90" s="114">
        <f>'Riskiarviointi TÄYTTÖPOHJA'!U35</f>
        <v>0</v>
      </c>
      <c r="BM90" s="101"/>
      <c r="BN90" s="101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1"/>
      <c r="BZ90" s="101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1"/>
      <c r="CM90" s="101"/>
      <c r="CN90" s="101"/>
      <c r="CO90" s="101"/>
    </row>
    <row r="91" spans="1:93" ht="15" customHeight="1" x14ac:dyDescent="0.2">
      <c r="A91" s="20">
        <v>30</v>
      </c>
      <c r="C91" s="1"/>
      <c r="D91" s="99">
        <f t="shared" si="40"/>
        <v>0</v>
      </c>
      <c r="E91" s="221">
        <f t="shared" si="41"/>
        <v>0</v>
      </c>
      <c r="F91" s="221"/>
      <c r="G91" s="221"/>
      <c r="H91" s="221"/>
      <c r="I91" s="100">
        <f t="shared" ref="I91:J91" si="49">BC90</f>
        <v>0</v>
      </c>
      <c r="J91" s="221" t="str">
        <f t="shared" si="49"/>
        <v>Ei arvioitu</v>
      </c>
      <c r="K91" s="221"/>
      <c r="L91" s="221"/>
      <c r="M91" s="221"/>
      <c r="N91" s="221">
        <f t="shared" si="43"/>
        <v>0</v>
      </c>
      <c r="O91" s="221"/>
      <c r="P91" s="221"/>
      <c r="Q91" s="221"/>
      <c r="R91" s="221"/>
      <c r="S91" s="221"/>
      <c r="T91" s="221">
        <f t="shared" si="44"/>
        <v>0</v>
      </c>
      <c r="U91" s="221"/>
      <c r="V91" s="221"/>
      <c r="W91" s="221"/>
      <c r="X91" s="221"/>
      <c r="Y91" s="222">
        <f t="shared" si="45"/>
        <v>0</v>
      </c>
      <c r="Z91" s="222"/>
      <c r="AA91" s="222"/>
      <c r="AB91" s="5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  <c r="AP91" s="156"/>
      <c r="AT91" s="107">
        <f>'Riskiarviointi TÄYTTÖPOHJA'!C36</f>
        <v>0</v>
      </c>
      <c r="AU91" s="108">
        <f>'Riskiarviointi TÄYTTÖPOHJA'!D36</f>
        <v>0</v>
      </c>
      <c r="AV91" s="109" t="str">
        <f>'Riskiarviointi TÄYTTÖPOHJA'!E36</f>
        <v>Täytä arvo 1-4</v>
      </c>
      <c r="AW91" s="110">
        <f>'Riskiarviointi TÄYTTÖPOHJA'!F36</f>
        <v>0</v>
      </c>
      <c r="AX91" s="110">
        <f>'Riskiarviointi TÄYTTÖPOHJA'!G36</f>
        <v>0</v>
      </c>
      <c r="AY91" s="111">
        <f>'Riskiarviointi TÄYTTÖPOHJA'!H36</f>
        <v>0</v>
      </c>
      <c r="AZ91" s="112" t="str">
        <f>'Riskiarviointi TÄYTTÖPOHJA'!I36</f>
        <v>Ei arvioitu</v>
      </c>
      <c r="BA91" s="111">
        <f>'Riskiarviointi TÄYTTÖPOHJA'!J36</f>
        <v>0</v>
      </c>
      <c r="BB91" s="112" t="str">
        <f>'Riskiarviointi TÄYTTÖPOHJA'!K36</f>
        <v>Ei arvioitu</v>
      </c>
      <c r="BC91" s="111">
        <f>'Riskiarviointi TÄYTTÖPOHJA'!L36</f>
        <v>0</v>
      </c>
      <c r="BD91" s="113" t="str">
        <f>'Riskiarviointi TÄYTTÖPOHJA'!M36</f>
        <v>Ei arvioitu</v>
      </c>
      <c r="BE91" s="111">
        <f>'Riskiarviointi TÄYTTÖPOHJA'!N36</f>
        <v>0</v>
      </c>
      <c r="BF91" s="113" t="str">
        <f>'Riskiarviointi TÄYTTÖPOHJA'!O36</f>
        <v>Ei arvioitu</v>
      </c>
      <c r="BG91" s="111">
        <f>'Riskiarviointi TÄYTTÖPOHJA'!P36</f>
        <v>0</v>
      </c>
      <c r="BH91" s="113" t="str">
        <f>'Riskiarviointi TÄYTTÖPOHJA'!Q36</f>
        <v>Ei arvioitu</v>
      </c>
      <c r="BI91" s="110">
        <f>'Riskiarviointi TÄYTTÖPOHJA'!R36</f>
        <v>0</v>
      </c>
      <c r="BJ91" s="110">
        <f>'Riskiarviointi TÄYTTÖPOHJA'!S36</f>
        <v>0</v>
      </c>
      <c r="BK91" s="110">
        <f>'Riskiarviointi TÄYTTÖPOHJA'!T36</f>
        <v>0</v>
      </c>
      <c r="BL91" s="114">
        <f>'Riskiarviointi TÄYTTÖPOHJA'!U36</f>
        <v>0</v>
      </c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</row>
    <row r="92" spans="1:93" ht="15" customHeight="1" x14ac:dyDescent="0.2">
      <c r="A92" s="20">
        <v>31</v>
      </c>
      <c r="C92" s="1"/>
      <c r="D92" s="99">
        <f t="shared" si="40"/>
        <v>0</v>
      </c>
      <c r="E92" s="221">
        <f t="shared" si="41"/>
        <v>0</v>
      </c>
      <c r="F92" s="221"/>
      <c r="G92" s="221"/>
      <c r="H92" s="221"/>
      <c r="I92" s="100">
        <f t="shared" ref="I92:J92" si="50">BC91</f>
        <v>0</v>
      </c>
      <c r="J92" s="221" t="str">
        <f t="shared" si="50"/>
        <v>Ei arvioitu</v>
      </c>
      <c r="K92" s="221"/>
      <c r="L92" s="221"/>
      <c r="M92" s="221"/>
      <c r="N92" s="221">
        <f t="shared" si="43"/>
        <v>0</v>
      </c>
      <c r="O92" s="221"/>
      <c r="P92" s="221"/>
      <c r="Q92" s="221"/>
      <c r="R92" s="221"/>
      <c r="S92" s="221"/>
      <c r="T92" s="221">
        <f t="shared" si="44"/>
        <v>0</v>
      </c>
      <c r="U92" s="221"/>
      <c r="V92" s="221"/>
      <c r="W92" s="221"/>
      <c r="X92" s="221"/>
      <c r="Y92" s="222">
        <f t="shared" si="45"/>
        <v>0</v>
      </c>
      <c r="Z92" s="222"/>
      <c r="AA92" s="222"/>
      <c r="AB92" s="5"/>
      <c r="AE92" s="130" t="s">
        <v>15</v>
      </c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T92" s="107">
        <f>'Riskiarviointi TÄYTTÖPOHJA'!C37</f>
        <v>0</v>
      </c>
      <c r="AU92" s="108">
        <f>'Riskiarviointi TÄYTTÖPOHJA'!D37</f>
        <v>0</v>
      </c>
      <c r="AV92" s="109" t="str">
        <f>'Riskiarviointi TÄYTTÖPOHJA'!E37</f>
        <v>Täytä arvo 1-4</v>
      </c>
      <c r="AW92" s="110">
        <f>'Riskiarviointi TÄYTTÖPOHJA'!F37</f>
        <v>0</v>
      </c>
      <c r="AX92" s="110">
        <f>'Riskiarviointi TÄYTTÖPOHJA'!G37</f>
        <v>0</v>
      </c>
      <c r="AY92" s="111">
        <f>'Riskiarviointi TÄYTTÖPOHJA'!H37</f>
        <v>0</v>
      </c>
      <c r="AZ92" s="112" t="str">
        <f>'Riskiarviointi TÄYTTÖPOHJA'!I37</f>
        <v>Ei arvioitu</v>
      </c>
      <c r="BA92" s="111">
        <f>'Riskiarviointi TÄYTTÖPOHJA'!J37</f>
        <v>0</v>
      </c>
      <c r="BB92" s="112" t="str">
        <f>'Riskiarviointi TÄYTTÖPOHJA'!K37</f>
        <v>Ei arvioitu</v>
      </c>
      <c r="BC92" s="111">
        <f>'Riskiarviointi TÄYTTÖPOHJA'!L37</f>
        <v>0</v>
      </c>
      <c r="BD92" s="113" t="str">
        <f>'Riskiarviointi TÄYTTÖPOHJA'!M37</f>
        <v>Ei arvioitu</v>
      </c>
      <c r="BE92" s="111">
        <f>'Riskiarviointi TÄYTTÖPOHJA'!N37</f>
        <v>0</v>
      </c>
      <c r="BF92" s="113" t="str">
        <f>'Riskiarviointi TÄYTTÖPOHJA'!O37</f>
        <v>Ei arvioitu</v>
      </c>
      <c r="BG92" s="111">
        <f>'Riskiarviointi TÄYTTÖPOHJA'!P37</f>
        <v>0</v>
      </c>
      <c r="BH92" s="113" t="str">
        <f>'Riskiarviointi TÄYTTÖPOHJA'!Q37</f>
        <v>Ei arvioitu</v>
      </c>
      <c r="BI92" s="110">
        <f>'Riskiarviointi TÄYTTÖPOHJA'!R37</f>
        <v>0</v>
      </c>
      <c r="BJ92" s="110">
        <f>'Riskiarviointi TÄYTTÖPOHJA'!S37</f>
        <v>0</v>
      </c>
      <c r="BK92" s="110">
        <f>'Riskiarviointi TÄYTTÖPOHJA'!T37</f>
        <v>0</v>
      </c>
      <c r="BL92" s="114">
        <f>'Riskiarviointi TÄYTTÖPOHJA'!U37</f>
        <v>0</v>
      </c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</row>
    <row r="93" spans="1:93" ht="15" customHeight="1" x14ac:dyDescent="0.2">
      <c r="A93" s="20">
        <v>32</v>
      </c>
      <c r="C93" s="1"/>
      <c r="D93" s="99">
        <f t="shared" si="40"/>
        <v>0</v>
      </c>
      <c r="E93" s="221">
        <f t="shared" si="41"/>
        <v>0</v>
      </c>
      <c r="F93" s="221"/>
      <c r="G93" s="221"/>
      <c r="H93" s="221"/>
      <c r="I93" s="100">
        <f t="shared" ref="I93:J93" si="51">BC92</f>
        <v>0</v>
      </c>
      <c r="J93" s="221" t="str">
        <f t="shared" si="51"/>
        <v>Ei arvioitu</v>
      </c>
      <c r="K93" s="221"/>
      <c r="L93" s="221"/>
      <c r="M93" s="221"/>
      <c r="N93" s="221">
        <f t="shared" si="43"/>
        <v>0</v>
      </c>
      <c r="O93" s="221"/>
      <c r="P93" s="221"/>
      <c r="Q93" s="221"/>
      <c r="R93" s="221"/>
      <c r="S93" s="221"/>
      <c r="T93" s="221">
        <f t="shared" si="44"/>
        <v>0</v>
      </c>
      <c r="U93" s="221"/>
      <c r="V93" s="221"/>
      <c r="W93" s="221"/>
      <c r="X93" s="221"/>
      <c r="Y93" s="222">
        <f t="shared" si="45"/>
        <v>0</v>
      </c>
      <c r="Z93" s="222"/>
      <c r="AA93" s="222"/>
      <c r="AB93" s="5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T93" s="107">
        <f>'Riskiarviointi TÄYTTÖPOHJA'!C38</f>
        <v>0</v>
      </c>
      <c r="AU93" s="108">
        <f>'Riskiarviointi TÄYTTÖPOHJA'!D38</f>
        <v>0</v>
      </c>
      <c r="AV93" s="109" t="str">
        <f>'Riskiarviointi TÄYTTÖPOHJA'!E38</f>
        <v>Täytä arvo 1-4</v>
      </c>
      <c r="AW93" s="110">
        <f>'Riskiarviointi TÄYTTÖPOHJA'!F38</f>
        <v>0</v>
      </c>
      <c r="AX93" s="110">
        <f>'Riskiarviointi TÄYTTÖPOHJA'!G38</f>
        <v>0</v>
      </c>
      <c r="AY93" s="111">
        <f>'Riskiarviointi TÄYTTÖPOHJA'!H38</f>
        <v>0</v>
      </c>
      <c r="AZ93" s="112" t="str">
        <f>'Riskiarviointi TÄYTTÖPOHJA'!I38</f>
        <v>Ei arvioitu</v>
      </c>
      <c r="BA93" s="111">
        <f>'Riskiarviointi TÄYTTÖPOHJA'!J38</f>
        <v>0</v>
      </c>
      <c r="BB93" s="112" t="str">
        <f>'Riskiarviointi TÄYTTÖPOHJA'!K38</f>
        <v>Ei arvioitu</v>
      </c>
      <c r="BC93" s="111">
        <f>'Riskiarviointi TÄYTTÖPOHJA'!L38</f>
        <v>0</v>
      </c>
      <c r="BD93" s="113" t="str">
        <f>'Riskiarviointi TÄYTTÖPOHJA'!M38</f>
        <v>Ei arvioitu</v>
      </c>
      <c r="BE93" s="111">
        <f>'Riskiarviointi TÄYTTÖPOHJA'!N38</f>
        <v>0</v>
      </c>
      <c r="BF93" s="113" t="str">
        <f>'Riskiarviointi TÄYTTÖPOHJA'!O38</f>
        <v>Ei arvioitu</v>
      </c>
      <c r="BG93" s="111">
        <f>'Riskiarviointi TÄYTTÖPOHJA'!P38</f>
        <v>0</v>
      </c>
      <c r="BH93" s="113" t="str">
        <f>'Riskiarviointi TÄYTTÖPOHJA'!Q38</f>
        <v>Ei arvioitu</v>
      </c>
      <c r="BI93" s="110">
        <f>'Riskiarviointi TÄYTTÖPOHJA'!R38</f>
        <v>0</v>
      </c>
      <c r="BJ93" s="110">
        <f>'Riskiarviointi TÄYTTÖPOHJA'!S38</f>
        <v>0</v>
      </c>
      <c r="BK93" s="110">
        <f>'Riskiarviointi TÄYTTÖPOHJA'!T38</f>
        <v>0</v>
      </c>
      <c r="BL93" s="114">
        <f>'Riskiarviointi TÄYTTÖPOHJA'!U38</f>
        <v>0</v>
      </c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</row>
    <row r="94" spans="1:93" ht="15" customHeight="1" x14ac:dyDescent="0.2">
      <c r="A94" s="20">
        <v>33</v>
      </c>
      <c r="C94" s="1"/>
      <c r="D94" s="99">
        <f t="shared" si="40"/>
        <v>0</v>
      </c>
      <c r="E94" s="221">
        <f t="shared" si="41"/>
        <v>0</v>
      </c>
      <c r="F94" s="221"/>
      <c r="G94" s="221"/>
      <c r="H94" s="221"/>
      <c r="I94" s="100">
        <f t="shared" ref="I94:J94" si="52">BC93</f>
        <v>0</v>
      </c>
      <c r="J94" s="221" t="str">
        <f t="shared" si="52"/>
        <v>Ei arvioitu</v>
      </c>
      <c r="K94" s="221"/>
      <c r="L94" s="221"/>
      <c r="M94" s="221"/>
      <c r="N94" s="221">
        <f t="shared" si="43"/>
        <v>0</v>
      </c>
      <c r="O94" s="221"/>
      <c r="P94" s="221"/>
      <c r="Q94" s="221"/>
      <c r="R94" s="221"/>
      <c r="S94" s="221"/>
      <c r="T94" s="221">
        <f t="shared" si="44"/>
        <v>0</v>
      </c>
      <c r="U94" s="221"/>
      <c r="V94" s="221"/>
      <c r="W94" s="221"/>
      <c r="X94" s="221"/>
      <c r="Y94" s="222">
        <f t="shared" si="45"/>
        <v>0</v>
      </c>
      <c r="Z94" s="222"/>
      <c r="AA94" s="222"/>
      <c r="AB94" s="5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T94" s="107">
        <f>'Riskiarviointi TÄYTTÖPOHJA'!C39</f>
        <v>0</v>
      </c>
      <c r="AU94" s="108">
        <f>'Riskiarviointi TÄYTTÖPOHJA'!D39</f>
        <v>0</v>
      </c>
      <c r="AV94" s="109" t="str">
        <f>'Riskiarviointi TÄYTTÖPOHJA'!E39</f>
        <v>Täytä arvo 1-4</v>
      </c>
      <c r="AW94" s="110">
        <f>'Riskiarviointi TÄYTTÖPOHJA'!F39</f>
        <v>0</v>
      </c>
      <c r="AX94" s="110">
        <f>'Riskiarviointi TÄYTTÖPOHJA'!G39</f>
        <v>0</v>
      </c>
      <c r="AY94" s="111">
        <f>'Riskiarviointi TÄYTTÖPOHJA'!H39</f>
        <v>0</v>
      </c>
      <c r="AZ94" s="112" t="str">
        <f>'Riskiarviointi TÄYTTÖPOHJA'!I39</f>
        <v>Ei arvioitu</v>
      </c>
      <c r="BA94" s="111">
        <f>'Riskiarviointi TÄYTTÖPOHJA'!J39</f>
        <v>0</v>
      </c>
      <c r="BB94" s="112" t="str">
        <f>'Riskiarviointi TÄYTTÖPOHJA'!K39</f>
        <v>Ei arvioitu</v>
      </c>
      <c r="BC94" s="111">
        <f>'Riskiarviointi TÄYTTÖPOHJA'!L39</f>
        <v>0</v>
      </c>
      <c r="BD94" s="113" t="str">
        <f>'Riskiarviointi TÄYTTÖPOHJA'!M39</f>
        <v>Ei arvioitu</v>
      </c>
      <c r="BE94" s="111">
        <f>'Riskiarviointi TÄYTTÖPOHJA'!N39</f>
        <v>0</v>
      </c>
      <c r="BF94" s="113" t="str">
        <f>'Riskiarviointi TÄYTTÖPOHJA'!O39</f>
        <v>Ei arvioitu</v>
      </c>
      <c r="BG94" s="111">
        <f>'Riskiarviointi TÄYTTÖPOHJA'!P39</f>
        <v>0</v>
      </c>
      <c r="BH94" s="113" t="str">
        <f>'Riskiarviointi TÄYTTÖPOHJA'!Q39</f>
        <v>Ei arvioitu</v>
      </c>
      <c r="BI94" s="110">
        <f>'Riskiarviointi TÄYTTÖPOHJA'!R39</f>
        <v>0</v>
      </c>
      <c r="BJ94" s="110">
        <f>'Riskiarviointi TÄYTTÖPOHJA'!S39</f>
        <v>0</v>
      </c>
      <c r="BK94" s="110">
        <f>'Riskiarviointi TÄYTTÖPOHJA'!T39</f>
        <v>0</v>
      </c>
      <c r="BL94" s="114">
        <f>'Riskiarviointi TÄYTTÖPOHJA'!U39</f>
        <v>0</v>
      </c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1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</row>
    <row r="95" spans="1:93" ht="15" customHeight="1" x14ac:dyDescent="0.2">
      <c r="A95" s="20">
        <v>34</v>
      </c>
      <c r="C95" s="1"/>
      <c r="D95" s="99">
        <f t="shared" si="40"/>
        <v>0</v>
      </c>
      <c r="E95" s="221">
        <f t="shared" si="41"/>
        <v>0</v>
      </c>
      <c r="F95" s="221"/>
      <c r="G95" s="221"/>
      <c r="H95" s="221"/>
      <c r="I95" s="100">
        <f t="shared" ref="I95:J95" si="53">BC94</f>
        <v>0</v>
      </c>
      <c r="J95" s="221" t="str">
        <f t="shared" si="53"/>
        <v>Ei arvioitu</v>
      </c>
      <c r="K95" s="221"/>
      <c r="L95" s="221"/>
      <c r="M95" s="221"/>
      <c r="N95" s="221">
        <f t="shared" si="43"/>
        <v>0</v>
      </c>
      <c r="O95" s="221"/>
      <c r="P95" s="221"/>
      <c r="Q95" s="221"/>
      <c r="R95" s="221"/>
      <c r="S95" s="221"/>
      <c r="T95" s="221">
        <f t="shared" si="44"/>
        <v>0</v>
      </c>
      <c r="U95" s="221"/>
      <c r="V95" s="221"/>
      <c r="W95" s="221"/>
      <c r="X95" s="221"/>
      <c r="Y95" s="222">
        <f t="shared" si="45"/>
        <v>0</v>
      </c>
      <c r="Z95" s="222"/>
      <c r="AA95" s="222"/>
      <c r="AB95" s="5"/>
      <c r="AE95" s="139" t="s">
        <v>15</v>
      </c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T95" s="107">
        <f>'Riskiarviointi TÄYTTÖPOHJA'!C40</f>
        <v>0</v>
      </c>
      <c r="AU95" s="108">
        <f>'Riskiarviointi TÄYTTÖPOHJA'!D40</f>
        <v>0</v>
      </c>
      <c r="AV95" s="109" t="str">
        <f>'Riskiarviointi TÄYTTÖPOHJA'!E40</f>
        <v>Täytä arvo 1-4</v>
      </c>
      <c r="AW95" s="110">
        <f>'Riskiarviointi TÄYTTÖPOHJA'!F40</f>
        <v>0</v>
      </c>
      <c r="AX95" s="110">
        <f>'Riskiarviointi TÄYTTÖPOHJA'!G40</f>
        <v>0</v>
      </c>
      <c r="AY95" s="111">
        <f>'Riskiarviointi TÄYTTÖPOHJA'!H40</f>
        <v>0</v>
      </c>
      <c r="AZ95" s="112" t="str">
        <f>'Riskiarviointi TÄYTTÖPOHJA'!I40</f>
        <v>Ei arvioitu</v>
      </c>
      <c r="BA95" s="111">
        <f>'Riskiarviointi TÄYTTÖPOHJA'!J40</f>
        <v>0</v>
      </c>
      <c r="BB95" s="112" t="str">
        <f>'Riskiarviointi TÄYTTÖPOHJA'!K40</f>
        <v>Ei arvioitu</v>
      </c>
      <c r="BC95" s="111">
        <f>'Riskiarviointi TÄYTTÖPOHJA'!L40</f>
        <v>0</v>
      </c>
      <c r="BD95" s="113" t="str">
        <f>'Riskiarviointi TÄYTTÖPOHJA'!M40</f>
        <v>Ei arvioitu</v>
      </c>
      <c r="BE95" s="111">
        <f>'Riskiarviointi TÄYTTÖPOHJA'!N40</f>
        <v>0</v>
      </c>
      <c r="BF95" s="113" t="str">
        <f>'Riskiarviointi TÄYTTÖPOHJA'!O40</f>
        <v>Ei arvioitu</v>
      </c>
      <c r="BG95" s="111">
        <f>'Riskiarviointi TÄYTTÖPOHJA'!P40</f>
        <v>0</v>
      </c>
      <c r="BH95" s="113" t="str">
        <f>'Riskiarviointi TÄYTTÖPOHJA'!Q40</f>
        <v>Ei arvioitu</v>
      </c>
      <c r="BI95" s="110">
        <f>'Riskiarviointi TÄYTTÖPOHJA'!R40</f>
        <v>0</v>
      </c>
      <c r="BJ95" s="110">
        <f>'Riskiarviointi TÄYTTÖPOHJA'!S40</f>
        <v>0</v>
      </c>
      <c r="BK95" s="110">
        <f>'Riskiarviointi TÄYTTÖPOHJA'!T40</f>
        <v>0</v>
      </c>
      <c r="BL95" s="114">
        <f>'Riskiarviointi TÄYTTÖPOHJA'!U40</f>
        <v>0</v>
      </c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1"/>
      <c r="CM95" s="101"/>
      <c r="CN95" s="101"/>
      <c r="CO95" s="101"/>
    </row>
    <row r="96" spans="1:93" ht="15" customHeight="1" x14ac:dyDescent="0.2">
      <c r="A96" s="20">
        <v>35</v>
      </c>
      <c r="C96" s="1"/>
      <c r="D96" s="99">
        <f t="shared" si="40"/>
        <v>0</v>
      </c>
      <c r="E96" s="221">
        <f t="shared" si="41"/>
        <v>0</v>
      </c>
      <c r="F96" s="221"/>
      <c r="G96" s="221"/>
      <c r="H96" s="221"/>
      <c r="I96" s="100">
        <f t="shared" ref="I96:J96" si="54">BC95</f>
        <v>0</v>
      </c>
      <c r="J96" s="221" t="str">
        <f t="shared" si="54"/>
        <v>Ei arvioitu</v>
      </c>
      <c r="K96" s="221"/>
      <c r="L96" s="221"/>
      <c r="M96" s="221"/>
      <c r="N96" s="221">
        <f t="shared" si="43"/>
        <v>0</v>
      </c>
      <c r="O96" s="221"/>
      <c r="P96" s="221"/>
      <c r="Q96" s="221"/>
      <c r="R96" s="221"/>
      <c r="S96" s="221"/>
      <c r="T96" s="221">
        <f t="shared" si="44"/>
        <v>0</v>
      </c>
      <c r="U96" s="221"/>
      <c r="V96" s="221"/>
      <c r="W96" s="221"/>
      <c r="X96" s="221"/>
      <c r="Y96" s="222">
        <f t="shared" si="45"/>
        <v>0</v>
      </c>
      <c r="Z96" s="222"/>
      <c r="AA96" s="222"/>
      <c r="AB96" s="5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  <c r="AT96" s="107">
        <f>'Riskiarviointi TÄYTTÖPOHJA'!C41</f>
        <v>0</v>
      </c>
      <c r="AU96" s="108">
        <f>'Riskiarviointi TÄYTTÖPOHJA'!D41</f>
        <v>0</v>
      </c>
      <c r="AV96" s="109" t="str">
        <f>'Riskiarviointi TÄYTTÖPOHJA'!E41</f>
        <v>Täytä arvo 1-4</v>
      </c>
      <c r="AW96" s="110">
        <f>'Riskiarviointi TÄYTTÖPOHJA'!F41</f>
        <v>0</v>
      </c>
      <c r="AX96" s="110">
        <f>'Riskiarviointi TÄYTTÖPOHJA'!G41</f>
        <v>0</v>
      </c>
      <c r="AY96" s="111">
        <f>'Riskiarviointi TÄYTTÖPOHJA'!H41</f>
        <v>0</v>
      </c>
      <c r="AZ96" s="112" t="str">
        <f>'Riskiarviointi TÄYTTÖPOHJA'!I41</f>
        <v>Ei arvioitu</v>
      </c>
      <c r="BA96" s="111">
        <f>'Riskiarviointi TÄYTTÖPOHJA'!J41</f>
        <v>0</v>
      </c>
      <c r="BB96" s="112" t="str">
        <f>'Riskiarviointi TÄYTTÖPOHJA'!K41</f>
        <v>Ei arvioitu</v>
      </c>
      <c r="BC96" s="111">
        <f>'Riskiarviointi TÄYTTÖPOHJA'!L41</f>
        <v>0</v>
      </c>
      <c r="BD96" s="113" t="str">
        <f>'Riskiarviointi TÄYTTÖPOHJA'!M41</f>
        <v>Ei arvioitu</v>
      </c>
      <c r="BE96" s="111">
        <f>'Riskiarviointi TÄYTTÖPOHJA'!N41</f>
        <v>0</v>
      </c>
      <c r="BF96" s="113" t="str">
        <f>'Riskiarviointi TÄYTTÖPOHJA'!O41</f>
        <v>Ei arvioitu</v>
      </c>
      <c r="BG96" s="111">
        <f>'Riskiarviointi TÄYTTÖPOHJA'!P41</f>
        <v>0</v>
      </c>
      <c r="BH96" s="113" t="str">
        <f>'Riskiarviointi TÄYTTÖPOHJA'!Q41</f>
        <v>Ei arvioitu</v>
      </c>
      <c r="BI96" s="110">
        <f>'Riskiarviointi TÄYTTÖPOHJA'!R41</f>
        <v>0</v>
      </c>
      <c r="BJ96" s="110">
        <f>'Riskiarviointi TÄYTTÖPOHJA'!S41</f>
        <v>0</v>
      </c>
      <c r="BK96" s="110">
        <f>'Riskiarviointi TÄYTTÖPOHJA'!T41</f>
        <v>0</v>
      </c>
      <c r="BL96" s="114">
        <f>'Riskiarviointi TÄYTTÖPOHJA'!U41</f>
        <v>0</v>
      </c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01"/>
      <c r="CN96" s="101"/>
      <c r="CO96" s="101"/>
    </row>
    <row r="97" spans="1:93" ht="15" customHeight="1" x14ac:dyDescent="0.2">
      <c r="A97" s="20">
        <v>36</v>
      </c>
      <c r="C97" s="1"/>
      <c r="D97" s="99">
        <f t="shared" si="40"/>
        <v>0</v>
      </c>
      <c r="E97" s="221">
        <f t="shared" si="41"/>
        <v>0</v>
      </c>
      <c r="F97" s="221"/>
      <c r="G97" s="221"/>
      <c r="H97" s="221"/>
      <c r="I97" s="100">
        <f t="shared" ref="I97:J97" si="55">BC96</f>
        <v>0</v>
      </c>
      <c r="J97" s="221" t="str">
        <f t="shared" si="55"/>
        <v>Ei arvioitu</v>
      </c>
      <c r="K97" s="221"/>
      <c r="L97" s="221"/>
      <c r="M97" s="221"/>
      <c r="N97" s="221">
        <f t="shared" si="43"/>
        <v>0</v>
      </c>
      <c r="O97" s="221"/>
      <c r="P97" s="221"/>
      <c r="Q97" s="221"/>
      <c r="R97" s="221"/>
      <c r="S97" s="221"/>
      <c r="T97" s="221">
        <f t="shared" si="44"/>
        <v>0</v>
      </c>
      <c r="U97" s="221"/>
      <c r="V97" s="221"/>
      <c r="W97" s="221"/>
      <c r="X97" s="221"/>
      <c r="Y97" s="222">
        <f t="shared" si="45"/>
        <v>0</v>
      </c>
      <c r="Z97" s="222"/>
      <c r="AA97" s="222"/>
      <c r="AB97" s="5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T97" s="107">
        <f>'Riskiarviointi TÄYTTÖPOHJA'!C42</f>
        <v>0</v>
      </c>
      <c r="AU97" s="108">
        <f>'Riskiarviointi TÄYTTÖPOHJA'!D42</f>
        <v>0</v>
      </c>
      <c r="AV97" s="109" t="str">
        <f>'Riskiarviointi TÄYTTÖPOHJA'!E42</f>
        <v>Täytä arvo 1-4</v>
      </c>
      <c r="AW97" s="110">
        <f>'Riskiarviointi TÄYTTÖPOHJA'!F42</f>
        <v>0</v>
      </c>
      <c r="AX97" s="110">
        <f>'Riskiarviointi TÄYTTÖPOHJA'!G42</f>
        <v>0</v>
      </c>
      <c r="AY97" s="111">
        <f>'Riskiarviointi TÄYTTÖPOHJA'!H42</f>
        <v>0</v>
      </c>
      <c r="AZ97" s="112" t="str">
        <f>'Riskiarviointi TÄYTTÖPOHJA'!I42</f>
        <v>Ei arvioitu</v>
      </c>
      <c r="BA97" s="111">
        <f>'Riskiarviointi TÄYTTÖPOHJA'!J42</f>
        <v>0</v>
      </c>
      <c r="BB97" s="112" t="str">
        <f>'Riskiarviointi TÄYTTÖPOHJA'!K42</f>
        <v>Ei arvioitu</v>
      </c>
      <c r="BC97" s="111">
        <f>'Riskiarviointi TÄYTTÖPOHJA'!L42</f>
        <v>0</v>
      </c>
      <c r="BD97" s="113" t="str">
        <f>'Riskiarviointi TÄYTTÖPOHJA'!M42</f>
        <v>Ei arvioitu</v>
      </c>
      <c r="BE97" s="111">
        <f>'Riskiarviointi TÄYTTÖPOHJA'!N42</f>
        <v>0</v>
      </c>
      <c r="BF97" s="113" t="str">
        <f>'Riskiarviointi TÄYTTÖPOHJA'!O42</f>
        <v>Ei arvioitu</v>
      </c>
      <c r="BG97" s="111">
        <f>'Riskiarviointi TÄYTTÖPOHJA'!P42</f>
        <v>0</v>
      </c>
      <c r="BH97" s="113" t="str">
        <f>'Riskiarviointi TÄYTTÖPOHJA'!Q42</f>
        <v>Ei arvioitu</v>
      </c>
      <c r="BI97" s="110">
        <f>'Riskiarviointi TÄYTTÖPOHJA'!R42</f>
        <v>0</v>
      </c>
      <c r="BJ97" s="110">
        <f>'Riskiarviointi TÄYTTÖPOHJA'!S42</f>
        <v>0</v>
      </c>
      <c r="BK97" s="110">
        <f>'Riskiarviointi TÄYTTÖPOHJA'!T42</f>
        <v>0</v>
      </c>
      <c r="BL97" s="114">
        <f>'Riskiarviointi TÄYTTÖPOHJA'!U42</f>
        <v>0</v>
      </c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1"/>
      <c r="CM97" s="101"/>
      <c r="CN97" s="101"/>
      <c r="CO97" s="101"/>
    </row>
    <row r="98" spans="1:93" ht="15" customHeight="1" x14ac:dyDescent="0.2">
      <c r="A98" s="20">
        <v>37</v>
      </c>
      <c r="C98" s="1"/>
      <c r="D98" s="99">
        <f t="shared" si="40"/>
        <v>0</v>
      </c>
      <c r="E98" s="221">
        <f t="shared" si="41"/>
        <v>0</v>
      </c>
      <c r="F98" s="221"/>
      <c r="G98" s="221"/>
      <c r="H98" s="221"/>
      <c r="I98" s="100">
        <f t="shared" ref="I98:J98" si="56">BC97</f>
        <v>0</v>
      </c>
      <c r="J98" s="221" t="str">
        <f t="shared" si="56"/>
        <v>Ei arvioitu</v>
      </c>
      <c r="K98" s="221"/>
      <c r="L98" s="221"/>
      <c r="M98" s="221"/>
      <c r="N98" s="221">
        <f t="shared" si="43"/>
        <v>0</v>
      </c>
      <c r="O98" s="221"/>
      <c r="P98" s="221"/>
      <c r="Q98" s="221"/>
      <c r="R98" s="221"/>
      <c r="S98" s="221"/>
      <c r="T98" s="221">
        <f t="shared" si="44"/>
        <v>0</v>
      </c>
      <c r="U98" s="221"/>
      <c r="V98" s="221"/>
      <c r="W98" s="221"/>
      <c r="X98" s="221"/>
      <c r="Y98" s="222">
        <f t="shared" si="45"/>
        <v>0</v>
      </c>
      <c r="Z98" s="222"/>
      <c r="AA98" s="222"/>
      <c r="AB98" s="5"/>
      <c r="AE98" s="149" t="s">
        <v>15</v>
      </c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T98" s="107">
        <f>'Riskiarviointi TÄYTTÖPOHJA'!C43</f>
        <v>0</v>
      </c>
      <c r="AU98" s="108">
        <f>'Riskiarviointi TÄYTTÖPOHJA'!D43</f>
        <v>0</v>
      </c>
      <c r="AV98" s="109" t="str">
        <f>'Riskiarviointi TÄYTTÖPOHJA'!E43</f>
        <v>Täytä arvo 1-4</v>
      </c>
      <c r="AW98" s="110">
        <f>'Riskiarviointi TÄYTTÖPOHJA'!F43</f>
        <v>0</v>
      </c>
      <c r="AX98" s="110">
        <f>'Riskiarviointi TÄYTTÖPOHJA'!G43</f>
        <v>0</v>
      </c>
      <c r="AY98" s="111">
        <f>'Riskiarviointi TÄYTTÖPOHJA'!H43</f>
        <v>0</v>
      </c>
      <c r="AZ98" s="112" t="str">
        <f>'Riskiarviointi TÄYTTÖPOHJA'!I43</f>
        <v>Ei arvioitu</v>
      </c>
      <c r="BA98" s="111">
        <f>'Riskiarviointi TÄYTTÖPOHJA'!J43</f>
        <v>0</v>
      </c>
      <c r="BB98" s="112" t="str">
        <f>'Riskiarviointi TÄYTTÖPOHJA'!K43</f>
        <v>Ei arvioitu</v>
      </c>
      <c r="BC98" s="111">
        <f>'Riskiarviointi TÄYTTÖPOHJA'!L43</f>
        <v>0</v>
      </c>
      <c r="BD98" s="113" t="str">
        <f>'Riskiarviointi TÄYTTÖPOHJA'!M43</f>
        <v>Ei arvioitu</v>
      </c>
      <c r="BE98" s="111">
        <f>'Riskiarviointi TÄYTTÖPOHJA'!N43</f>
        <v>0</v>
      </c>
      <c r="BF98" s="113" t="str">
        <f>'Riskiarviointi TÄYTTÖPOHJA'!O43</f>
        <v>Ei arvioitu</v>
      </c>
      <c r="BG98" s="111">
        <f>'Riskiarviointi TÄYTTÖPOHJA'!P43</f>
        <v>0</v>
      </c>
      <c r="BH98" s="113" t="str">
        <f>'Riskiarviointi TÄYTTÖPOHJA'!Q43</f>
        <v>Ei arvioitu</v>
      </c>
      <c r="BI98" s="110">
        <f>'Riskiarviointi TÄYTTÖPOHJA'!R43</f>
        <v>0</v>
      </c>
      <c r="BJ98" s="110">
        <f>'Riskiarviointi TÄYTTÖPOHJA'!S43</f>
        <v>0</v>
      </c>
      <c r="BK98" s="110">
        <f>'Riskiarviointi TÄYTTÖPOHJA'!T43</f>
        <v>0</v>
      </c>
      <c r="BL98" s="114">
        <f>'Riskiarviointi TÄYTTÖPOHJA'!U43</f>
        <v>0</v>
      </c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1"/>
      <c r="CN98" s="101"/>
      <c r="CO98" s="101"/>
    </row>
    <row r="99" spans="1:93" ht="15" customHeight="1" x14ac:dyDescent="0.2">
      <c r="A99" s="20">
        <v>38</v>
      </c>
      <c r="C99" s="1"/>
      <c r="D99" s="99">
        <f t="shared" si="40"/>
        <v>0</v>
      </c>
      <c r="E99" s="221">
        <f t="shared" si="41"/>
        <v>0</v>
      </c>
      <c r="F99" s="221"/>
      <c r="G99" s="221"/>
      <c r="H99" s="221"/>
      <c r="I99" s="100">
        <f t="shared" ref="I99:J99" si="57">BC98</f>
        <v>0</v>
      </c>
      <c r="J99" s="221" t="str">
        <f t="shared" si="57"/>
        <v>Ei arvioitu</v>
      </c>
      <c r="K99" s="221"/>
      <c r="L99" s="221"/>
      <c r="M99" s="221"/>
      <c r="N99" s="221">
        <f t="shared" si="43"/>
        <v>0</v>
      </c>
      <c r="O99" s="221"/>
      <c r="P99" s="221"/>
      <c r="Q99" s="221"/>
      <c r="R99" s="221"/>
      <c r="S99" s="221"/>
      <c r="T99" s="221">
        <f t="shared" si="44"/>
        <v>0</v>
      </c>
      <c r="U99" s="221"/>
      <c r="V99" s="221"/>
      <c r="W99" s="221"/>
      <c r="X99" s="221"/>
      <c r="Y99" s="222">
        <f t="shared" si="45"/>
        <v>0</v>
      </c>
      <c r="Z99" s="222"/>
      <c r="AA99" s="222"/>
      <c r="AB99" s="5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T99" s="107">
        <f>'Riskiarviointi TÄYTTÖPOHJA'!C44</f>
        <v>0</v>
      </c>
      <c r="AU99" s="108">
        <f>'Riskiarviointi TÄYTTÖPOHJA'!D44</f>
        <v>0</v>
      </c>
      <c r="AV99" s="109" t="str">
        <f>'Riskiarviointi TÄYTTÖPOHJA'!E44</f>
        <v>Täytä arvo 1-4</v>
      </c>
      <c r="AW99" s="110">
        <f>'Riskiarviointi TÄYTTÖPOHJA'!F44</f>
        <v>0</v>
      </c>
      <c r="AX99" s="110">
        <f>'Riskiarviointi TÄYTTÖPOHJA'!G44</f>
        <v>0</v>
      </c>
      <c r="AY99" s="111">
        <f>'Riskiarviointi TÄYTTÖPOHJA'!H44</f>
        <v>0</v>
      </c>
      <c r="AZ99" s="112" t="str">
        <f>'Riskiarviointi TÄYTTÖPOHJA'!I44</f>
        <v>Ei arvioitu</v>
      </c>
      <c r="BA99" s="111">
        <f>'Riskiarviointi TÄYTTÖPOHJA'!J44</f>
        <v>0</v>
      </c>
      <c r="BB99" s="112" t="str">
        <f>'Riskiarviointi TÄYTTÖPOHJA'!K44</f>
        <v>Ei arvioitu</v>
      </c>
      <c r="BC99" s="111">
        <f>'Riskiarviointi TÄYTTÖPOHJA'!L44</f>
        <v>0</v>
      </c>
      <c r="BD99" s="113" t="str">
        <f>'Riskiarviointi TÄYTTÖPOHJA'!M44</f>
        <v>Ei arvioitu</v>
      </c>
      <c r="BE99" s="111">
        <f>'Riskiarviointi TÄYTTÖPOHJA'!N44</f>
        <v>0</v>
      </c>
      <c r="BF99" s="113" t="str">
        <f>'Riskiarviointi TÄYTTÖPOHJA'!O44</f>
        <v>Ei arvioitu</v>
      </c>
      <c r="BG99" s="111">
        <f>'Riskiarviointi TÄYTTÖPOHJA'!P44</f>
        <v>0</v>
      </c>
      <c r="BH99" s="113" t="str">
        <f>'Riskiarviointi TÄYTTÖPOHJA'!Q44</f>
        <v>Ei arvioitu</v>
      </c>
      <c r="BI99" s="110">
        <f>'Riskiarviointi TÄYTTÖPOHJA'!R44</f>
        <v>0</v>
      </c>
      <c r="BJ99" s="110">
        <f>'Riskiarviointi TÄYTTÖPOHJA'!S44</f>
        <v>0</v>
      </c>
      <c r="BK99" s="110">
        <f>'Riskiarviointi TÄYTTÖPOHJA'!T44</f>
        <v>0</v>
      </c>
      <c r="BL99" s="114">
        <f>'Riskiarviointi TÄYTTÖPOHJA'!U44</f>
        <v>0</v>
      </c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1"/>
      <c r="CM99" s="101"/>
      <c r="CN99" s="101"/>
      <c r="CO99" s="101"/>
    </row>
    <row r="100" spans="1:93" ht="15" customHeight="1" x14ac:dyDescent="0.2">
      <c r="A100" s="20">
        <v>39</v>
      </c>
      <c r="C100" s="1"/>
      <c r="D100" s="99">
        <f t="shared" si="40"/>
        <v>0</v>
      </c>
      <c r="E100" s="221">
        <f t="shared" si="41"/>
        <v>0</v>
      </c>
      <c r="F100" s="221"/>
      <c r="G100" s="221"/>
      <c r="H100" s="221"/>
      <c r="I100" s="100">
        <f t="shared" ref="I100:J100" si="58">BC99</f>
        <v>0</v>
      </c>
      <c r="J100" s="221" t="str">
        <f t="shared" si="58"/>
        <v>Ei arvioitu</v>
      </c>
      <c r="K100" s="221"/>
      <c r="L100" s="221"/>
      <c r="M100" s="221"/>
      <c r="N100" s="221">
        <f t="shared" si="43"/>
        <v>0</v>
      </c>
      <c r="O100" s="221"/>
      <c r="P100" s="221"/>
      <c r="Q100" s="221"/>
      <c r="R100" s="221"/>
      <c r="S100" s="221"/>
      <c r="T100" s="221">
        <f t="shared" si="44"/>
        <v>0</v>
      </c>
      <c r="U100" s="221"/>
      <c r="V100" s="221"/>
      <c r="W100" s="221"/>
      <c r="X100" s="221"/>
      <c r="Y100" s="222">
        <f t="shared" si="45"/>
        <v>0</v>
      </c>
      <c r="Z100" s="222"/>
      <c r="AA100" s="222"/>
      <c r="AB100" s="5"/>
      <c r="AE100" s="149"/>
      <c r="AF100" s="149"/>
      <c r="AG100" s="149"/>
      <c r="AH100" s="149"/>
      <c r="AI100" s="149"/>
      <c r="AJ100" s="149"/>
      <c r="AK100" s="149"/>
      <c r="AL100" s="149"/>
      <c r="AM100" s="149"/>
      <c r="AN100" s="149"/>
      <c r="AO100" s="149"/>
      <c r="AP100" s="149"/>
      <c r="AT100" s="107">
        <f>'Riskiarviointi TÄYTTÖPOHJA'!C45</f>
        <v>0</v>
      </c>
      <c r="AU100" s="108">
        <f>'Riskiarviointi TÄYTTÖPOHJA'!D45</f>
        <v>0</v>
      </c>
      <c r="AV100" s="109" t="str">
        <f>'Riskiarviointi TÄYTTÖPOHJA'!E45</f>
        <v>Täytä arvo 1-4</v>
      </c>
      <c r="AW100" s="110">
        <f>'Riskiarviointi TÄYTTÖPOHJA'!F45</f>
        <v>0</v>
      </c>
      <c r="AX100" s="110">
        <f>'Riskiarviointi TÄYTTÖPOHJA'!G45</f>
        <v>0</v>
      </c>
      <c r="AY100" s="111">
        <f>'Riskiarviointi TÄYTTÖPOHJA'!H45</f>
        <v>0</v>
      </c>
      <c r="AZ100" s="112" t="str">
        <f>'Riskiarviointi TÄYTTÖPOHJA'!I45</f>
        <v>Ei arvioitu</v>
      </c>
      <c r="BA100" s="111">
        <f>'Riskiarviointi TÄYTTÖPOHJA'!J45</f>
        <v>0</v>
      </c>
      <c r="BB100" s="112" t="str">
        <f>'Riskiarviointi TÄYTTÖPOHJA'!K45</f>
        <v>Ei arvioitu</v>
      </c>
      <c r="BC100" s="111">
        <f>'Riskiarviointi TÄYTTÖPOHJA'!L45</f>
        <v>0</v>
      </c>
      <c r="BD100" s="113" t="str">
        <f>'Riskiarviointi TÄYTTÖPOHJA'!M45</f>
        <v>Ei arvioitu</v>
      </c>
      <c r="BE100" s="111">
        <f>'Riskiarviointi TÄYTTÖPOHJA'!N45</f>
        <v>0</v>
      </c>
      <c r="BF100" s="113" t="str">
        <f>'Riskiarviointi TÄYTTÖPOHJA'!O45</f>
        <v>Ei arvioitu</v>
      </c>
      <c r="BG100" s="111">
        <f>'Riskiarviointi TÄYTTÖPOHJA'!P45</f>
        <v>0</v>
      </c>
      <c r="BH100" s="113" t="str">
        <f>'Riskiarviointi TÄYTTÖPOHJA'!Q45</f>
        <v>Ei arvioitu</v>
      </c>
      <c r="BI100" s="110">
        <f>'Riskiarviointi TÄYTTÖPOHJA'!R45</f>
        <v>0</v>
      </c>
      <c r="BJ100" s="110">
        <f>'Riskiarviointi TÄYTTÖPOHJA'!S45</f>
        <v>0</v>
      </c>
      <c r="BK100" s="110">
        <f>'Riskiarviointi TÄYTTÖPOHJA'!T45</f>
        <v>0</v>
      </c>
      <c r="BL100" s="114">
        <f>'Riskiarviointi TÄYTTÖPOHJA'!U45</f>
        <v>0</v>
      </c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1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1"/>
      <c r="CM100" s="101"/>
      <c r="CN100" s="101"/>
      <c r="CO100" s="101"/>
    </row>
    <row r="101" spans="1:93" ht="15" customHeight="1" x14ac:dyDescent="0.2">
      <c r="A101" s="20">
        <v>40</v>
      </c>
      <c r="C101" s="1"/>
      <c r="D101" s="99">
        <f t="shared" si="40"/>
        <v>0</v>
      </c>
      <c r="E101" s="221">
        <f t="shared" si="41"/>
        <v>0</v>
      </c>
      <c r="F101" s="221"/>
      <c r="G101" s="221"/>
      <c r="H101" s="221"/>
      <c r="I101" s="100">
        <f t="shared" ref="I101:J101" si="59">BC100</f>
        <v>0</v>
      </c>
      <c r="J101" s="221" t="str">
        <f t="shared" si="59"/>
        <v>Ei arvioitu</v>
      </c>
      <c r="K101" s="221"/>
      <c r="L101" s="221"/>
      <c r="M101" s="221"/>
      <c r="N101" s="221">
        <f t="shared" si="43"/>
        <v>0</v>
      </c>
      <c r="O101" s="221"/>
      <c r="P101" s="221"/>
      <c r="Q101" s="221"/>
      <c r="R101" s="221"/>
      <c r="S101" s="221"/>
      <c r="T101" s="221">
        <f t="shared" si="44"/>
        <v>0</v>
      </c>
      <c r="U101" s="221"/>
      <c r="V101" s="221"/>
      <c r="W101" s="221"/>
      <c r="X101" s="221"/>
      <c r="Y101" s="222">
        <f t="shared" si="45"/>
        <v>0</v>
      </c>
      <c r="Z101" s="222"/>
      <c r="AA101" s="222"/>
      <c r="AB101" s="5"/>
      <c r="AE101" s="157" t="s">
        <v>15</v>
      </c>
      <c r="AF101" s="157"/>
      <c r="AG101" s="157"/>
      <c r="AH101" s="157"/>
      <c r="AI101" s="157"/>
      <c r="AJ101" s="157"/>
      <c r="AK101" s="157"/>
      <c r="AL101" s="157"/>
      <c r="AM101" s="157"/>
      <c r="AN101" s="157"/>
      <c r="AO101" s="157"/>
      <c r="AP101" s="157"/>
      <c r="AT101" s="107">
        <f>'Riskiarviointi TÄYTTÖPOHJA'!C46</f>
        <v>0</v>
      </c>
      <c r="AU101" s="108">
        <f>'Riskiarviointi TÄYTTÖPOHJA'!D46</f>
        <v>0</v>
      </c>
      <c r="AV101" s="109" t="str">
        <f>'Riskiarviointi TÄYTTÖPOHJA'!E46</f>
        <v>Täytä arvo 1-4</v>
      </c>
      <c r="AW101" s="110">
        <f>'Riskiarviointi TÄYTTÖPOHJA'!F46</f>
        <v>0</v>
      </c>
      <c r="AX101" s="110">
        <f>'Riskiarviointi TÄYTTÖPOHJA'!G46</f>
        <v>0</v>
      </c>
      <c r="AY101" s="111">
        <f>'Riskiarviointi TÄYTTÖPOHJA'!H46</f>
        <v>0</v>
      </c>
      <c r="AZ101" s="112" t="str">
        <f>'Riskiarviointi TÄYTTÖPOHJA'!I46</f>
        <v>Ei arvioitu</v>
      </c>
      <c r="BA101" s="111">
        <f>'Riskiarviointi TÄYTTÖPOHJA'!J46</f>
        <v>0</v>
      </c>
      <c r="BB101" s="112" t="str">
        <f>'Riskiarviointi TÄYTTÖPOHJA'!K46</f>
        <v>Ei arvioitu</v>
      </c>
      <c r="BC101" s="111">
        <f>'Riskiarviointi TÄYTTÖPOHJA'!L46</f>
        <v>0</v>
      </c>
      <c r="BD101" s="113" t="str">
        <f>'Riskiarviointi TÄYTTÖPOHJA'!M46</f>
        <v>Ei arvioitu</v>
      </c>
      <c r="BE101" s="111">
        <f>'Riskiarviointi TÄYTTÖPOHJA'!N46</f>
        <v>0</v>
      </c>
      <c r="BF101" s="113" t="str">
        <f>'Riskiarviointi TÄYTTÖPOHJA'!O46</f>
        <v>Ei arvioitu</v>
      </c>
      <c r="BG101" s="111">
        <f>'Riskiarviointi TÄYTTÖPOHJA'!P46</f>
        <v>0</v>
      </c>
      <c r="BH101" s="113" t="str">
        <f>'Riskiarviointi TÄYTTÖPOHJA'!Q46</f>
        <v>Ei arvioitu</v>
      </c>
      <c r="BI101" s="110">
        <f>'Riskiarviointi TÄYTTÖPOHJA'!R46</f>
        <v>0</v>
      </c>
      <c r="BJ101" s="110">
        <f>'Riskiarviointi TÄYTTÖPOHJA'!S46</f>
        <v>0</v>
      </c>
      <c r="BK101" s="110">
        <f>'Riskiarviointi TÄYTTÖPOHJA'!T46</f>
        <v>0</v>
      </c>
      <c r="BL101" s="114">
        <f>'Riskiarviointi TÄYTTÖPOHJA'!U46</f>
        <v>0</v>
      </c>
      <c r="BM101" s="101"/>
      <c r="BN101" s="101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1"/>
      <c r="BZ101" s="101"/>
      <c r="CA101" s="101"/>
      <c r="CB101" s="101"/>
      <c r="CC101" s="101"/>
      <c r="CD101" s="101"/>
      <c r="CE101" s="101"/>
      <c r="CF101" s="101"/>
      <c r="CG101" s="101"/>
      <c r="CH101" s="101"/>
      <c r="CI101" s="101"/>
      <c r="CJ101" s="101"/>
      <c r="CK101" s="101"/>
      <c r="CL101" s="101"/>
      <c r="CM101" s="101"/>
      <c r="CN101" s="101"/>
      <c r="CO101" s="101"/>
    </row>
    <row r="102" spans="1:93" ht="15" customHeight="1" x14ac:dyDescent="0.2">
      <c r="A102" s="20">
        <v>41</v>
      </c>
      <c r="C102" s="1"/>
      <c r="D102" s="99">
        <f t="shared" si="40"/>
        <v>0</v>
      </c>
      <c r="E102" s="221">
        <f t="shared" si="41"/>
        <v>0</v>
      </c>
      <c r="F102" s="221"/>
      <c r="G102" s="221"/>
      <c r="H102" s="221"/>
      <c r="I102" s="100">
        <f t="shared" ref="I102:J102" si="60">BC101</f>
        <v>0</v>
      </c>
      <c r="J102" s="221" t="str">
        <f t="shared" si="60"/>
        <v>Ei arvioitu</v>
      </c>
      <c r="K102" s="221"/>
      <c r="L102" s="221"/>
      <c r="M102" s="221"/>
      <c r="N102" s="221">
        <f t="shared" si="43"/>
        <v>0</v>
      </c>
      <c r="O102" s="221"/>
      <c r="P102" s="221"/>
      <c r="Q102" s="221"/>
      <c r="R102" s="221"/>
      <c r="S102" s="221"/>
      <c r="T102" s="221">
        <f t="shared" si="44"/>
        <v>0</v>
      </c>
      <c r="U102" s="221"/>
      <c r="V102" s="221"/>
      <c r="W102" s="221"/>
      <c r="X102" s="221"/>
      <c r="Y102" s="222">
        <f t="shared" si="45"/>
        <v>0</v>
      </c>
      <c r="Z102" s="222"/>
      <c r="AA102" s="222"/>
      <c r="AB102" s="5"/>
      <c r="AE102" s="157"/>
      <c r="AF102" s="157"/>
      <c r="AG102" s="157"/>
      <c r="AH102" s="157"/>
      <c r="AI102" s="157"/>
      <c r="AJ102" s="157"/>
      <c r="AK102" s="157"/>
      <c r="AL102" s="157"/>
      <c r="AM102" s="157"/>
      <c r="AN102" s="157"/>
      <c r="AO102" s="157"/>
      <c r="AP102" s="157"/>
      <c r="AT102" s="107">
        <f>'Riskiarviointi TÄYTTÖPOHJA'!C47</f>
        <v>0</v>
      </c>
      <c r="AU102" s="108">
        <f>'Riskiarviointi TÄYTTÖPOHJA'!D47</f>
        <v>0</v>
      </c>
      <c r="AV102" s="109" t="str">
        <f>'Riskiarviointi TÄYTTÖPOHJA'!E47</f>
        <v>Täytä arvo 1-4</v>
      </c>
      <c r="AW102" s="110">
        <f>'Riskiarviointi TÄYTTÖPOHJA'!F47</f>
        <v>0</v>
      </c>
      <c r="AX102" s="110">
        <f>'Riskiarviointi TÄYTTÖPOHJA'!G47</f>
        <v>0</v>
      </c>
      <c r="AY102" s="111">
        <f>'Riskiarviointi TÄYTTÖPOHJA'!H47</f>
        <v>0</v>
      </c>
      <c r="AZ102" s="112" t="str">
        <f>'Riskiarviointi TÄYTTÖPOHJA'!I47</f>
        <v>Ei arvioitu</v>
      </c>
      <c r="BA102" s="111">
        <f>'Riskiarviointi TÄYTTÖPOHJA'!J47</f>
        <v>0</v>
      </c>
      <c r="BB102" s="112" t="str">
        <f>'Riskiarviointi TÄYTTÖPOHJA'!K47</f>
        <v>Ei arvioitu</v>
      </c>
      <c r="BC102" s="111">
        <f>'Riskiarviointi TÄYTTÖPOHJA'!L47</f>
        <v>0</v>
      </c>
      <c r="BD102" s="113" t="str">
        <f>'Riskiarviointi TÄYTTÖPOHJA'!M47</f>
        <v>Ei arvioitu</v>
      </c>
      <c r="BE102" s="111">
        <f>'Riskiarviointi TÄYTTÖPOHJA'!N47</f>
        <v>0</v>
      </c>
      <c r="BF102" s="113" t="str">
        <f>'Riskiarviointi TÄYTTÖPOHJA'!O47</f>
        <v>Ei arvioitu</v>
      </c>
      <c r="BG102" s="111">
        <f>'Riskiarviointi TÄYTTÖPOHJA'!P47</f>
        <v>0</v>
      </c>
      <c r="BH102" s="113" t="str">
        <f>'Riskiarviointi TÄYTTÖPOHJA'!Q47</f>
        <v>Ei arvioitu</v>
      </c>
      <c r="BI102" s="110">
        <f>'Riskiarviointi TÄYTTÖPOHJA'!R47</f>
        <v>0</v>
      </c>
      <c r="BJ102" s="110">
        <f>'Riskiarviointi TÄYTTÖPOHJA'!S47</f>
        <v>0</v>
      </c>
      <c r="BK102" s="110">
        <f>'Riskiarviointi TÄYTTÖPOHJA'!T47</f>
        <v>0</v>
      </c>
      <c r="BL102" s="114">
        <f>'Riskiarviointi TÄYTTÖPOHJA'!U47</f>
        <v>0</v>
      </c>
      <c r="BM102" s="101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1"/>
      <c r="BZ102" s="101"/>
      <c r="CA102" s="101"/>
      <c r="CB102" s="101"/>
      <c r="CC102" s="101"/>
      <c r="CD102" s="101"/>
      <c r="CE102" s="101"/>
      <c r="CF102" s="101"/>
      <c r="CG102" s="101"/>
      <c r="CH102" s="101"/>
      <c r="CI102" s="101"/>
      <c r="CJ102" s="101"/>
      <c r="CK102" s="101"/>
      <c r="CL102" s="101"/>
      <c r="CM102" s="101"/>
      <c r="CN102" s="101"/>
      <c r="CO102" s="101"/>
    </row>
    <row r="103" spans="1:93" ht="15" customHeight="1" x14ac:dyDescent="0.2">
      <c r="A103" s="20">
        <v>42</v>
      </c>
      <c r="C103" s="1"/>
      <c r="D103" s="99">
        <f t="shared" si="40"/>
        <v>0</v>
      </c>
      <c r="E103" s="221">
        <f t="shared" si="41"/>
        <v>0</v>
      </c>
      <c r="F103" s="221"/>
      <c r="G103" s="221"/>
      <c r="H103" s="221"/>
      <c r="I103" s="100">
        <f t="shared" ref="I103:J103" si="61">BC102</f>
        <v>0</v>
      </c>
      <c r="J103" s="221" t="str">
        <f t="shared" si="61"/>
        <v>Ei arvioitu</v>
      </c>
      <c r="K103" s="221"/>
      <c r="L103" s="221"/>
      <c r="M103" s="221"/>
      <c r="N103" s="221">
        <f t="shared" si="43"/>
        <v>0</v>
      </c>
      <c r="O103" s="221"/>
      <c r="P103" s="221"/>
      <c r="Q103" s="221"/>
      <c r="R103" s="221"/>
      <c r="S103" s="221"/>
      <c r="T103" s="221">
        <f t="shared" si="44"/>
        <v>0</v>
      </c>
      <c r="U103" s="221"/>
      <c r="V103" s="221"/>
      <c r="W103" s="221"/>
      <c r="X103" s="221"/>
      <c r="Y103" s="222">
        <f t="shared" si="45"/>
        <v>0</v>
      </c>
      <c r="Z103" s="222"/>
      <c r="AA103" s="222"/>
      <c r="AB103" s="5"/>
      <c r="AE103" s="157"/>
      <c r="AF103" s="157"/>
      <c r="AG103" s="157"/>
      <c r="AH103" s="157"/>
      <c r="AI103" s="157"/>
      <c r="AJ103" s="157"/>
      <c r="AK103" s="157"/>
      <c r="AL103" s="157"/>
      <c r="AM103" s="157"/>
      <c r="AN103" s="157"/>
      <c r="AO103" s="157"/>
      <c r="AP103" s="157"/>
      <c r="AT103" s="107">
        <f>'Riskiarviointi TÄYTTÖPOHJA'!C48</f>
        <v>0</v>
      </c>
      <c r="AU103" s="108">
        <f>'Riskiarviointi TÄYTTÖPOHJA'!D48</f>
        <v>0</v>
      </c>
      <c r="AV103" s="109" t="str">
        <f>'Riskiarviointi TÄYTTÖPOHJA'!E48</f>
        <v>Täytä arvo 1-4</v>
      </c>
      <c r="AW103" s="110">
        <f>'Riskiarviointi TÄYTTÖPOHJA'!F48</f>
        <v>0</v>
      </c>
      <c r="AX103" s="110">
        <f>'Riskiarviointi TÄYTTÖPOHJA'!G48</f>
        <v>0</v>
      </c>
      <c r="AY103" s="111">
        <f>'Riskiarviointi TÄYTTÖPOHJA'!H48</f>
        <v>0</v>
      </c>
      <c r="AZ103" s="112" t="str">
        <f>'Riskiarviointi TÄYTTÖPOHJA'!I48</f>
        <v>Ei arvioitu</v>
      </c>
      <c r="BA103" s="111">
        <f>'Riskiarviointi TÄYTTÖPOHJA'!J48</f>
        <v>0</v>
      </c>
      <c r="BB103" s="112" t="str">
        <f>'Riskiarviointi TÄYTTÖPOHJA'!K48</f>
        <v>Ei arvioitu</v>
      </c>
      <c r="BC103" s="111">
        <f>'Riskiarviointi TÄYTTÖPOHJA'!L48</f>
        <v>0</v>
      </c>
      <c r="BD103" s="113" t="str">
        <f>'Riskiarviointi TÄYTTÖPOHJA'!M48</f>
        <v>Ei arvioitu</v>
      </c>
      <c r="BE103" s="111">
        <f>'Riskiarviointi TÄYTTÖPOHJA'!N48</f>
        <v>0</v>
      </c>
      <c r="BF103" s="113" t="str">
        <f>'Riskiarviointi TÄYTTÖPOHJA'!O48</f>
        <v>Ei arvioitu</v>
      </c>
      <c r="BG103" s="111">
        <f>'Riskiarviointi TÄYTTÖPOHJA'!P48</f>
        <v>0</v>
      </c>
      <c r="BH103" s="113" t="str">
        <f>'Riskiarviointi TÄYTTÖPOHJA'!Q48</f>
        <v>Ei arvioitu</v>
      </c>
      <c r="BI103" s="110">
        <f>'Riskiarviointi TÄYTTÖPOHJA'!R48</f>
        <v>0</v>
      </c>
      <c r="BJ103" s="110">
        <f>'Riskiarviointi TÄYTTÖPOHJA'!S48</f>
        <v>0</v>
      </c>
      <c r="BK103" s="110">
        <f>'Riskiarviointi TÄYTTÖPOHJA'!T48</f>
        <v>0</v>
      </c>
      <c r="BL103" s="114">
        <f>'Riskiarviointi TÄYTTÖPOHJA'!U48</f>
        <v>0</v>
      </c>
      <c r="BM103" s="101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1"/>
      <c r="BZ103" s="101"/>
      <c r="CA103" s="101"/>
      <c r="CB103" s="101"/>
      <c r="CC103" s="101"/>
      <c r="CD103" s="101"/>
      <c r="CE103" s="101"/>
      <c r="CF103" s="101"/>
      <c r="CG103" s="101"/>
      <c r="CH103" s="101"/>
      <c r="CI103" s="101"/>
      <c r="CJ103" s="101"/>
      <c r="CK103" s="101"/>
      <c r="CL103" s="101"/>
      <c r="CM103" s="101"/>
      <c r="CN103" s="101"/>
      <c r="CO103" s="101"/>
    </row>
    <row r="104" spans="1:93" ht="15" customHeight="1" x14ac:dyDescent="0.2">
      <c r="A104" s="20">
        <v>43</v>
      </c>
      <c r="C104" s="1"/>
      <c r="D104" s="99">
        <f t="shared" si="40"/>
        <v>0</v>
      </c>
      <c r="E104" s="221">
        <f t="shared" si="41"/>
        <v>0</v>
      </c>
      <c r="F104" s="221"/>
      <c r="G104" s="221"/>
      <c r="H104" s="221"/>
      <c r="I104" s="100">
        <f t="shared" ref="I104:J104" si="62">BC103</f>
        <v>0</v>
      </c>
      <c r="J104" s="221" t="str">
        <f t="shared" si="62"/>
        <v>Ei arvioitu</v>
      </c>
      <c r="K104" s="221"/>
      <c r="L104" s="221"/>
      <c r="M104" s="221"/>
      <c r="N104" s="221">
        <f t="shared" si="43"/>
        <v>0</v>
      </c>
      <c r="O104" s="221"/>
      <c r="P104" s="221"/>
      <c r="Q104" s="221"/>
      <c r="R104" s="221"/>
      <c r="S104" s="221"/>
      <c r="T104" s="221">
        <f t="shared" si="44"/>
        <v>0</v>
      </c>
      <c r="U104" s="221"/>
      <c r="V104" s="221"/>
      <c r="W104" s="221"/>
      <c r="X104" s="221"/>
      <c r="Y104" s="222">
        <f t="shared" si="45"/>
        <v>0</v>
      </c>
      <c r="Z104" s="222"/>
      <c r="AA104" s="222"/>
      <c r="AB104" s="5"/>
      <c r="AE104" s="156" t="s">
        <v>15</v>
      </c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T104" s="107">
        <f>'Riskiarviointi TÄYTTÖPOHJA'!C49</f>
        <v>0</v>
      </c>
      <c r="AU104" s="108">
        <f>'Riskiarviointi TÄYTTÖPOHJA'!D49</f>
        <v>0</v>
      </c>
      <c r="AV104" s="109" t="str">
        <f>'Riskiarviointi TÄYTTÖPOHJA'!E49</f>
        <v>Täytä arvo 1-4</v>
      </c>
      <c r="AW104" s="110">
        <f>'Riskiarviointi TÄYTTÖPOHJA'!F49</f>
        <v>0</v>
      </c>
      <c r="AX104" s="110">
        <f>'Riskiarviointi TÄYTTÖPOHJA'!G49</f>
        <v>0</v>
      </c>
      <c r="AY104" s="111">
        <f>'Riskiarviointi TÄYTTÖPOHJA'!H49</f>
        <v>0</v>
      </c>
      <c r="AZ104" s="112" t="str">
        <f>'Riskiarviointi TÄYTTÖPOHJA'!I49</f>
        <v>Ei arvioitu</v>
      </c>
      <c r="BA104" s="111">
        <f>'Riskiarviointi TÄYTTÖPOHJA'!J49</f>
        <v>0</v>
      </c>
      <c r="BB104" s="112" t="str">
        <f>'Riskiarviointi TÄYTTÖPOHJA'!K49</f>
        <v>Ei arvioitu</v>
      </c>
      <c r="BC104" s="111">
        <f>'Riskiarviointi TÄYTTÖPOHJA'!L49</f>
        <v>0</v>
      </c>
      <c r="BD104" s="113" t="str">
        <f>'Riskiarviointi TÄYTTÖPOHJA'!M49</f>
        <v>Ei arvioitu</v>
      </c>
      <c r="BE104" s="111">
        <f>'Riskiarviointi TÄYTTÖPOHJA'!N49</f>
        <v>0</v>
      </c>
      <c r="BF104" s="113" t="str">
        <f>'Riskiarviointi TÄYTTÖPOHJA'!O49</f>
        <v>Ei arvioitu</v>
      </c>
      <c r="BG104" s="111">
        <f>'Riskiarviointi TÄYTTÖPOHJA'!P49</f>
        <v>0</v>
      </c>
      <c r="BH104" s="113" t="str">
        <f>'Riskiarviointi TÄYTTÖPOHJA'!Q49</f>
        <v>Ei arvioitu</v>
      </c>
      <c r="BI104" s="110">
        <f>'Riskiarviointi TÄYTTÖPOHJA'!R49</f>
        <v>0</v>
      </c>
      <c r="BJ104" s="110">
        <f>'Riskiarviointi TÄYTTÖPOHJA'!S49</f>
        <v>0</v>
      </c>
      <c r="BK104" s="110">
        <f>'Riskiarviointi TÄYTTÖPOHJA'!T49</f>
        <v>0</v>
      </c>
      <c r="BL104" s="114">
        <f>'Riskiarviointi TÄYTTÖPOHJA'!U49</f>
        <v>0</v>
      </c>
      <c r="BM104" s="101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1"/>
      <c r="BZ104" s="101"/>
      <c r="CA104" s="101"/>
      <c r="CB104" s="101"/>
      <c r="CC104" s="101"/>
      <c r="CD104" s="101"/>
      <c r="CE104" s="101"/>
      <c r="CF104" s="101"/>
      <c r="CG104" s="101"/>
      <c r="CH104" s="101"/>
      <c r="CI104" s="101"/>
      <c r="CJ104" s="101"/>
      <c r="CK104" s="101"/>
      <c r="CL104" s="101"/>
      <c r="CM104" s="101"/>
      <c r="CN104" s="101"/>
      <c r="CO104" s="101"/>
    </row>
    <row r="105" spans="1:93" ht="15" customHeight="1" x14ac:dyDescent="0.2">
      <c r="A105" s="20">
        <v>44</v>
      </c>
      <c r="C105" s="1"/>
      <c r="D105" s="99">
        <f t="shared" si="40"/>
        <v>0</v>
      </c>
      <c r="E105" s="221">
        <f t="shared" si="41"/>
        <v>0</v>
      </c>
      <c r="F105" s="221"/>
      <c r="G105" s="221"/>
      <c r="H105" s="221"/>
      <c r="I105" s="100">
        <f t="shared" ref="I105:J105" si="63">BC104</f>
        <v>0</v>
      </c>
      <c r="J105" s="221" t="str">
        <f t="shared" si="63"/>
        <v>Ei arvioitu</v>
      </c>
      <c r="K105" s="221"/>
      <c r="L105" s="221"/>
      <c r="M105" s="221"/>
      <c r="N105" s="221">
        <f t="shared" si="43"/>
        <v>0</v>
      </c>
      <c r="O105" s="221"/>
      <c r="P105" s="221"/>
      <c r="Q105" s="221"/>
      <c r="R105" s="221"/>
      <c r="S105" s="221"/>
      <c r="T105" s="221">
        <f t="shared" si="44"/>
        <v>0</v>
      </c>
      <c r="U105" s="221"/>
      <c r="V105" s="221"/>
      <c r="W105" s="221"/>
      <c r="X105" s="221"/>
      <c r="Y105" s="222">
        <f t="shared" si="45"/>
        <v>0</v>
      </c>
      <c r="Z105" s="222"/>
      <c r="AA105" s="222"/>
      <c r="AB105" s="5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T105" s="107">
        <f>'Riskiarviointi TÄYTTÖPOHJA'!C50</f>
        <v>0</v>
      </c>
      <c r="AU105" s="108">
        <f>'Riskiarviointi TÄYTTÖPOHJA'!D50</f>
        <v>0</v>
      </c>
      <c r="AV105" s="109" t="str">
        <f>'Riskiarviointi TÄYTTÖPOHJA'!E50</f>
        <v>Täytä arvo 1-4</v>
      </c>
      <c r="AW105" s="110">
        <f>'Riskiarviointi TÄYTTÖPOHJA'!F50</f>
        <v>0</v>
      </c>
      <c r="AX105" s="110">
        <f>'Riskiarviointi TÄYTTÖPOHJA'!G50</f>
        <v>0</v>
      </c>
      <c r="AY105" s="111">
        <f>'Riskiarviointi TÄYTTÖPOHJA'!H50</f>
        <v>0</v>
      </c>
      <c r="AZ105" s="112" t="str">
        <f>'Riskiarviointi TÄYTTÖPOHJA'!I50</f>
        <v>Ei arvioitu</v>
      </c>
      <c r="BA105" s="111">
        <f>'Riskiarviointi TÄYTTÖPOHJA'!J50</f>
        <v>0</v>
      </c>
      <c r="BB105" s="112" t="str">
        <f>'Riskiarviointi TÄYTTÖPOHJA'!K50</f>
        <v>Ei arvioitu</v>
      </c>
      <c r="BC105" s="111">
        <f>'Riskiarviointi TÄYTTÖPOHJA'!L50</f>
        <v>0</v>
      </c>
      <c r="BD105" s="113" t="str">
        <f>'Riskiarviointi TÄYTTÖPOHJA'!M50</f>
        <v>Ei arvioitu</v>
      </c>
      <c r="BE105" s="111">
        <f>'Riskiarviointi TÄYTTÖPOHJA'!N50</f>
        <v>0</v>
      </c>
      <c r="BF105" s="113" t="str">
        <f>'Riskiarviointi TÄYTTÖPOHJA'!O50</f>
        <v>Ei arvioitu</v>
      </c>
      <c r="BG105" s="111">
        <f>'Riskiarviointi TÄYTTÖPOHJA'!P50</f>
        <v>0</v>
      </c>
      <c r="BH105" s="113" t="str">
        <f>'Riskiarviointi TÄYTTÖPOHJA'!Q50</f>
        <v>Ei arvioitu</v>
      </c>
      <c r="BI105" s="110">
        <f>'Riskiarviointi TÄYTTÖPOHJA'!R50</f>
        <v>0</v>
      </c>
      <c r="BJ105" s="110">
        <f>'Riskiarviointi TÄYTTÖPOHJA'!S50</f>
        <v>0</v>
      </c>
      <c r="BK105" s="110">
        <f>'Riskiarviointi TÄYTTÖPOHJA'!T50</f>
        <v>0</v>
      </c>
      <c r="BL105" s="114">
        <f>'Riskiarviointi TÄYTTÖPOHJA'!U50</f>
        <v>0</v>
      </c>
      <c r="BM105" s="101"/>
      <c r="BN105" s="101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1"/>
      <c r="BZ105" s="101"/>
      <c r="CA105" s="101"/>
      <c r="CB105" s="101"/>
      <c r="CC105" s="101"/>
      <c r="CD105" s="101"/>
      <c r="CE105" s="101"/>
      <c r="CF105" s="101"/>
      <c r="CG105" s="101"/>
      <c r="CH105" s="101"/>
      <c r="CI105" s="101"/>
      <c r="CJ105" s="101"/>
      <c r="CK105" s="101"/>
      <c r="CL105" s="101"/>
      <c r="CM105" s="101"/>
      <c r="CN105" s="101"/>
      <c r="CO105" s="101"/>
    </row>
    <row r="106" spans="1:93" ht="15" customHeight="1" x14ac:dyDescent="0.2">
      <c r="A106" s="20">
        <v>45</v>
      </c>
      <c r="C106" s="1"/>
      <c r="D106" s="99">
        <f t="shared" si="40"/>
        <v>0</v>
      </c>
      <c r="E106" s="221">
        <f t="shared" si="41"/>
        <v>0</v>
      </c>
      <c r="F106" s="221"/>
      <c r="G106" s="221"/>
      <c r="H106" s="221"/>
      <c r="I106" s="100">
        <f t="shared" ref="I106:J106" si="64">BC105</f>
        <v>0</v>
      </c>
      <c r="J106" s="221" t="str">
        <f t="shared" si="64"/>
        <v>Ei arvioitu</v>
      </c>
      <c r="K106" s="221"/>
      <c r="L106" s="221"/>
      <c r="M106" s="221"/>
      <c r="N106" s="221">
        <f t="shared" si="43"/>
        <v>0</v>
      </c>
      <c r="O106" s="221"/>
      <c r="P106" s="221"/>
      <c r="Q106" s="221"/>
      <c r="R106" s="221"/>
      <c r="S106" s="221"/>
      <c r="T106" s="221">
        <f t="shared" si="44"/>
        <v>0</v>
      </c>
      <c r="U106" s="221"/>
      <c r="V106" s="221"/>
      <c r="W106" s="221"/>
      <c r="X106" s="221"/>
      <c r="Y106" s="222">
        <f t="shared" si="45"/>
        <v>0</v>
      </c>
      <c r="Z106" s="222"/>
      <c r="AA106" s="222"/>
      <c r="AB106" s="5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T106" s="107">
        <f>'Riskiarviointi TÄYTTÖPOHJA'!C51</f>
        <v>0</v>
      </c>
      <c r="AU106" s="108">
        <f>'Riskiarviointi TÄYTTÖPOHJA'!D51</f>
        <v>0</v>
      </c>
      <c r="AV106" s="109" t="str">
        <f>'Riskiarviointi TÄYTTÖPOHJA'!E51</f>
        <v>Täytä arvo 1-4</v>
      </c>
      <c r="AW106" s="110">
        <f>'Riskiarviointi TÄYTTÖPOHJA'!F51</f>
        <v>0</v>
      </c>
      <c r="AX106" s="110">
        <f>'Riskiarviointi TÄYTTÖPOHJA'!G51</f>
        <v>0</v>
      </c>
      <c r="AY106" s="111">
        <f>'Riskiarviointi TÄYTTÖPOHJA'!H51</f>
        <v>0</v>
      </c>
      <c r="AZ106" s="112" t="str">
        <f>'Riskiarviointi TÄYTTÖPOHJA'!I51</f>
        <v>Ei arvioitu</v>
      </c>
      <c r="BA106" s="111">
        <f>'Riskiarviointi TÄYTTÖPOHJA'!J51</f>
        <v>0</v>
      </c>
      <c r="BB106" s="112" t="str">
        <f>'Riskiarviointi TÄYTTÖPOHJA'!K51</f>
        <v>Ei arvioitu</v>
      </c>
      <c r="BC106" s="111">
        <f>'Riskiarviointi TÄYTTÖPOHJA'!L51</f>
        <v>0</v>
      </c>
      <c r="BD106" s="113" t="str">
        <f>'Riskiarviointi TÄYTTÖPOHJA'!M51</f>
        <v>Ei arvioitu</v>
      </c>
      <c r="BE106" s="111">
        <f>'Riskiarviointi TÄYTTÖPOHJA'!N51</f>
        <v>0</v>
      </c>
      <c r="BF106" s="113" t="str">
        <f>'Riskiarviointi TÄYTTÖPOHJA'!O51</f>
        <v>Ei arvioitu</v>
      </c>
      <c r="BG106" s="111">
        <f>'Riskiarviointi TÄYTTÖPOHJA'!P51</f>
        <v>0</v>
      </c>
      <c r="BH106" s="113" t="str">
        <f>'Riskiarviointi TÄYTTÖPOHJA'!Q51</f>
        <v>Ei arvioitu</v>
      </c>
      <c r="BI106" s="110">
        <f>'Riskiarviointi TÄYTTÖPOHJA'!R51</f>
        <v>0</v>
      </c>
      <c r="BJ106" s="110">
        <f>'Riskiarviointi TÄYTTÖPOHJA'!S51</f>
        <v>0</v>
      </c>
      <c r="BK106" s="110">
        <f>'Riskiarviointi TÄYTTÖPOHJA'!T51</f>
        <v>0</v>
      </c>
      <c r="BL106" s="114">
        <f>'Riskiarviointi TÄYTTÖPOHJA'!U51</f>
        <v>0</v>
      </c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1"/>
    </row>
    <row r="107" spans="1:93" ht="15" customHeight="1" x14ac:dyDescent="0.2">
      <c r="A107" s="20">
        <v>46</v>
      </c>
      <c r="C107" s="1"/>
      <c r="D107" s="99">
        <f t="shared" si="40"/>
        <v>0</v>
      </c>
      <c r="E107" s="221">
        <f t="shared" si="41"/>
        <v>0</v>
      </c>
      <c r="F107" s="221"/>
      <c r="G107" s="221"/>
      <c r="H107" s="221"/>
      <c r="I107" s="100">
        <f t="shared" ref="I107:J107" si="65">BC106</f>
        <v>0</v>
      </c>
      <c r="J107" s="221" t="str">
        <f t="shared" si="65"/>
        <v>Ei arvioitu</v>
      </c>
      <c r="K107" s="221"/>
      <c r="L107" s="221"/>
      <c r="M107" s="221"/>
      <c r="N107" s="221">
        <f t="shared" si="43"/>
        <v>0</v>
      </c>
      <c r="O107" s="221"/>
      <c r="P107" s="221"/>
      <c r="Q107" s="221"/>
      <c r="R107" s="221"/>
      <c r="S107" s="221"/>
      <c r="T107" s="221">
        <f t="shared" si="44"/>
        <v>0</v>
      </c>
      <c r="U107" s="221"/>
      <c r="V107" s="221"/>
      <c r="W107" s="221"/>
      <c r="X107" s="221"/>
      <c r="Y107" s="222">
        <f t="shared" si="45"/>
        <v>0</v>
      </c>
      <c r="Z107" s="222"/>
      <c r="AA107" s="222"/>
      <c r="AB107" s="5"/>
      <c r="AE107" s="130" t="s">
        <v>15</v>
      </c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T107" s="107">
        <f>'Riskiarviointi TÄYTTÖPOHJA'!C52</f>
        <v>0</v>
      </c>
      <c r="AU107" s="108">
        <f>'Riskiarviointi TÄYTTÖPOHJA'!D52</f>
        <v>0</v>
      </c>
      <c r="AV107" s="109" t="str">
        <f>'Riskiarviointi TÄYTTÖPOHJA'!E52</f>
        <v>Täytä arvo 1-4</v>
      </c>
      <c r="AW107" s="110">
        <f>'Riskiarviointi TÄYTTÖPOHJA'!F52</f>
        <v>0</v>
      </c>
      <c r="AX107" s="110">
        <f>'Riskiarviointi TÄYTTÖPOHJA'!G52</f>
        <v>0</v>
      </c>
      <c r="AY107" s="111">
        <f>'Riskiarviointi TÄYTTÖPOHJA'!H52</f>
        <v>0</v>
      </c>
      <c r="AZ107" s="112" t="str">
        <f>'Riskiarviointi TÄYTTÖPOHJA'!I52</f>
        <v>Ei arvioitu</v>
      </c>
      <c r="BA107" s="111">
        <f>'Riskiarviointi TÄYTTÖPOHJA'!J52</f>
        <v>0</v>
      </c>
      <c r="BB107" s="112" t="str">
        <f>'Riskiarviointi TÄYTTÖPOHJA'!K52</f>
        <v>Ei arvioitu</v>
      </c>
      <c r="BC107" s="111">
        <f>'Riskiarviointi TÄYTTÖPOHJA'!L52</f>
        <v>0</v>
      </c>
      <c r="BD107" s="113" t="str">
        <f>'Riskiarviointi TÄYTTÖPOHJA'!M52</f>
        <v>Ei arvioitu</v>
      </c>
      <c r="BE107" s="111">
        <f>'Riskiarviointi TÄYTTÖPOHJA'!N52</f>
        <v>0</v>
      </c>
      <c r="BF107" s="113" t="str">
        <f>'Riskiarviointi TÄYTTÖPOHJA'!O52</f>
        <v>Ei arvioitu</v>
      </c>
      <c r="BG107" s="111">
        <f>'Riskiarviointi TÄYTTÖPOHJA'!P52</f>
        <v>0</v>
      </c>
      <c r="BH107" s="113" t="str">
        <f>'Riskiarviointi TÄYTTÖPOHJA'!Q52</f>
        <v>Ei arvioitu</v>
      </c>
      <c r="BI107" s="110">
        <f>'Riskiarviointi TÄYTTÖPOHJA'!R52</f>
        <v>0</v>
      </c>
      <c r="BJ107" s="110">
        <f>'Riskiarviointi TÄYTTÖPOHJA'!S52</f>
        <v>0</v>
      </c>
      <c r="BK107" s="110">
        <f>'Riskiarviointi TÄYTTÖPOHJA'!T52</f>
        <v>0</v>
      </c>
      <c r="BL107" s="114">
        <f>'Riskiarviointi TÄYTTÖPOHJA'!U52</f>
        <v>0</v>
      </c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1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1"/>
      <c r="CM107" s="101"/>
      <c r="CN107" s="101"/>
      <c r="CO107" s="101"/>
    </row>
    <row r="108" spans="1:93" ht="15" customHeight="1" x14ac:dyDescent="0.2">
      <c r="A108" s="20">
        <v>47</v>
      </c>
      <c r="C108" s="1"/>
      <c r="D108" s="99">
        <f t="shared" si="40"/>
        <v>0</v>
      </c>
      <c r="E108" s="221">
        <f t="shared" si="41"/>
        <v>0</v>
      </c>
      <c r="F108" s="221"/>
      <c r="G108" s="221"/>
      <c r="H108" s="221"/>
      <c r="I108" s="100">
        <f t="shared" ref="I108:J108" si="66">BC107</f>
        <v>0</v>
      </c>
      <c r="J108" s="221" t="str">
        <f t="shared" si="66"/>
        <v>Ei arvioitu</v>
      </c>
      <c r="K108" s="221"/>
      <c r="L108" s="221"/>
      <c r="M108" s="221"/>
      <c r="N108" s="221">
        <f t="shared" si="43"/>
        <v>0</v>
      </c>
      <c r="O108" s="221"/>
      <c r="P108" s="221"/>
      <c r="Q108" s="221"/>
      <c r="R108" s="221"/>
      <c r="S108" s="221"/>
      <c r="T108" s="221">
        <f t="shared" si="44"/>
        <v>0</v>
      </c>
      <c r="U108" s="221"/>
      <c r="V108" s="221"/>
      <c r="W108" s="221"/>
      <c r="X108" s="221"/>
      <c r="Y108" s="222">
        <f t="shared" si="45"/>
        <v>0</v>
      </c>
      <c r="Z108" s="222"/>
      <c r="AA108" s="222"/>
      <c r="AB108" s="5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T108" s="107">
        <f>'Riskiarviointi TÄYTTÖPOHJA'!C53</f>
        <v>0</v>
      </c>
      <c r="AU108" s="108">
        <f>'Riskiarviointi TÄYTTÖPOHJA'!D53</f>
        <v>0</v>
      </c>
      <c r="AV108" s="109" t="str">
        <f>'Riskiarviointi TÄYTTÖPOHJA'!E53</f>
        <v>Täytä arvo 1-4</v>
      </c>
      <c r="AW108" s="110">
        <f>'Riskiarviointi TÄYTTÖPOHJA'!F53</f>
        <v>0</v>
      </c>
      <c r="AX108" s="110">
        <f>'Riskiarviointi TÄYTTÖPOHJA'!G53</f>
        <v>0</v>
      </c>
      <c r="AY108" s="111">
        <f>'Riskiarviointi TÄYTTÖPOHJA'!H53</f>
        <v>0</v>
      </c>
      <c r="AZ108" s="112" t="str">
        <f>'Riskiarviointi TÄYTTÖPOHJA'!I53</f>
        <v>Ei arvioitu</v>
      </c>
      <c r="BA108" s="111">
        <f>'Riskiarviointi TÄYTTÖPOHJA'!J53</f>
        <v>0</v>
      </c>
      <c r="BB108" s="112" t="str">
        <f>'Riskiarviointi TÄYTTÖPOHJA'!K53</f>
        <v>Ei arvioitu</v>
      </c>
      <c r="BC108" s="111">
        <f>'Riskiarviointi TÄYTTÖPOHJA'!L53</f>
        <v>0</v>
      </c>
      <c r="BD108" s="113" t="str">
        <f>'Riskiarviointi TÄYTTÖPOHJA'!M53</f>
        <v>Ei arvioitu</v>
      </c>
      <c r="BE108" s="111">
        <f>'Riskiarviointi TÄYTTÖPOHJA'!N53</f>
        <v>0</v>
      </c>
      <c r="BF108" s="113" t="str">
        <f>'Riskiarviointi TÄYTTÖPOHJA'!O53</f>
        <v>Ei arvioitu</v>
      </c>
      <c r="BG108" s="111">
        <f>'Riskiarviointi TÄYTTÖPOHJA'!P53</f>
        <v>0</v>
      </c>
      <c r="BH108" s="113" t="str">
        <f>'Riskiarviointi TÄYTTÖPOHJA'!Q53</f>
        <v>Ei arvioitu</v>
      </c>
      <c r="BI108" s="110">
        <f>'Riskiarviointi TÄYTTÖPOHJA'!R53</f>
        <v>0</v>
      </c>
      <c r="BJ108" s="110">
        <f>'Riskiarviointi TÄYTTÖPOHJA'!S53</f>
        <v>0</v>
      </c>
      <c r="BK108" s="110">
        <f>'Riskiarviointi TÄYTTÖPOHJA'!T53</f>
        <v>0</v>
      </c>
      <c r="BL108" s="114">
        <f>'Riskiarviointi TÄYTTÖPOHJA'!U53</f>
        <v>0</v>
      </c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1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1"/>
      <c r="CM108" s="101"/>
      <c r="CN108" s="101"/>
      <c r="CO108" s="101"/>
    </row>
    <row r="109" spans="1:93" ht="15" customHeight="1" x14ac:dyDescent="0.2">
      <c r="A109" s="20">
        <v>48</v>
      </c>
      <c r="C109" s="1"/>
      <c r="D109" s="99">
        <f t="shared" si="40"/>
        <v>0</v>
      </c>
      <c r="E109" s="221">
        <f t="shared" si="41"/>
        <v>0</v>
      </c>
      <c r="F109" s="221"/>
      <c r="G109" s="221"/>
      <c r="H109" s="221"/>
      <c r="I109" s="100">
        <f t="shared" ref="I109:J109" si="67">BC108</f>
        <v>0</v>
      </c>
      <c r="J109" s="221" t="str">
        <f t="shared" si="67"/>
        <v>Ei arvioitu</v>
      </c>
      <c r="K109" s="221"/>
      <c r="L109" s="221"/>
      <c r="M109" s="221"/>
      <c r="N109" s="221">
        <f t="shared" si="43"/>
        <v>0</v>
      </c>
      <c r="O109" s="221"/>
      <c r="P109" s="221"/>
      <c r="Q109" s="221"/>
      <c r="R109" s="221"/>
      <c r="S109" s="221"/>
      <c r="T109" s="221">
        <f t="shared" si="44"/>
        <v>0</v>
      </c>
      <c r="U109" s="221"/>
      <c r="V109" s="221"/>
      <c r="W109" s="221"/>
      <c r="X109" s="221"/>
      <c r="Y109" s="222">
        <f t="shared" si="45"/>
        <v>0</v>
      </c>
      <c r="Z109" s="222"/>
      <c r="AA109" s="222"/>
      <c r="AB109" s="5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T109" s="107">
        <f>'Riskiarviointi TÄYTTÖPOHJA'!C54</f>
        <v>0</v>
      </c>
      <c r="AU109" s="108">
        <f>'Riskiarviointi TÄYTTÖPOHJA'!D54</f>
        <v>0</v>
      </c>
      <c r="AV109" s="109" t="str">
        <f>'Riskiarviointi TÄYTTÖPOHJA'!E54</f>
        <v>Täytä arvo 1-4</v>
      </c>
      <c r="AW109" s="110">
        <f>'Riskiarviointi TÄYTTÖPOHJA'!F54</f>
        <v>0</v>
      </c>
      <c r="AX109" s="110">
        <f>'Riskiarviointi TÄYTTÖPOHJA'!G54</f>
        <v>0</v>
      </c>
      <c r="AY109" s="111">
        <f>'Riskiarviointi TÄYTTÖPOHJA'!H54</f>
        <v>0</v>
      </c>
      <c r="AZ109" s="112" t="str">
        <f>'Riskiarviointi TÄYTTÖPOHJA'!I54</f>
        <v>Ei arvioitu</v>
      </c>
      <c r="BA109" s="111">
        <f>'Riskiarviointi TÄYTTÖPOHJA'!J54</f>
        <v>0</v>
      </c>
      <c r="BB109" s="112" t="str">
        <f>'Riskiarviointi TÄYTTÖPOHJA'!K54</f>
        <v>Ei arvioitu</v>
      </c>
      <c r="BC109" s="111">
        <f>'Riskiarviointi TÄYTTÖPOHJA'!L54</f>
        <v>0</v>
      </c>
      <c r="BD109" s="113" t="str">
        <f>'Riskiarviointi TÄYTTÖPOHJA'!M54</f>
        <v>Ei arvioitu</v>
      </c>
      <c r="BE109" s="111">
        <f>'Riskiarviointi TÄYTTÖPOHJA'!N54</f>
        <v>0</v>
      </c>
      <c r="BF109" s="113" t="str">
        <f>'Riskiarviointi TÄYTTÖPOHJA'!O54</f>
        <v>Ei arvioitu</v>
      </c>
      <c r="BG109" s="111">
        <f>'Riskiarviointi TÄYTTÖPOHJA'!P54</f>
        <v>0</v>
      </c>
      <c r="BH109" s="113" t="str">
        <f>'Riskiarviointi TÄYTTÖPOHJA'!Q54</f>
        <v>Ei arvioitu</v>
      </c>
      <c r="BI109" s="110">
        <f>'Riskiarviointi TÄYTTÖPOHJA'!R54</f>
        <v>0</v>
      </c>
      <c r="BJ109" s="110">
        <f>'Riskiarviointi TÄYTTÖPOHJA'!S54</f>
        <v>0</v>
      </c>
      <c r="BK109" s="110">
        <f>'Riskiarviointi TÄYTTÖPOHJA'!T54</f>
        <v>0</v>
      </c>
      <c r="BL109" s="114">
        <f>'Riskiarviointi TÄYTTÖPOHJA'!U54</f>
        <v>0</v>
      </c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</row>
    <row r="110" spans="1:93" ht="15" customHeight="1" thickBot="1" x14ac:dyDescent="0.25">
      <c r="A110" s="20">
        <v>49</v>
      </c>
      <c r="C110" s="1"/>
      <c r="D110" s="99">
        <f t="shared" si="40"/>
        <v>0</v>
      </c>
      <c r="E110" s="221">
        <f t="shared" si="41"/>
        <v>0</v>
      </c>
      <c r="F110" s="221"/>
      <c r="G110" s="221"/>
      <c r="H110" s="221"/>
      <c r="I110" s="100">
        <f t="shared" ref="I110:J110" si="68">BC109</f>
        <v>0</v>
      </c>
      <c r="J110" s="221" t="str">
        <f t="shared" si="68"/>
        <v>Ei arvioitu</v>
      </c>
      <c r="K110" s="221"/>
      <c r="L110" s="221"/>
      <c r="M110" s="221"/>
      <c r="N110" s="221">
        <f t="shared" si="43"/>
        <v>0</v>
      </c>
      <c r="O110" s="221"/>
      <c r="P110" s="221"/>
      <c r="Q110" s="221"/>
      <c r="R110" s="221"/>
      <c r="S110" s="221"/>
      <c r="T110" s="221">
        <f t="shared" si="44"/>
        <v>0</v>
      </c>
      <c r="U110" s="221"/>
      <c r="V110" s="221"/>
      <c r="W110" s="221"/>
      <c r="X110" s="221"/>
      <c r="Y110" s="222">
        <f t="shared" si="45"/>
        <v>0</v>
      </c>
      <c r="Z110" s="222"/>
      <c r="AA110" s="222"/>
      <c r="AB110" s="5"/>
      <c r="AE110" s="139" t="s">
        <v>15</v>
      </c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T110" s="107">
        <f>'Riskiarviointi TÄYTTÖPOHJA'!C55</f>
        <v>0</v>
      </c>
      <c r="AU110" s="108">
        <f>'Riskiarviointi TÄYTTÖPOHJA'!D55</f>
        <v>0</v>
      </c>
      <c r="AV110" s="109" t="str">
        <f>'Riskiarviointi TÄYTTÖPOHJA'!E55</f>
        <v>Täytä arvo 1-4</v>
      </c>
      <c r="AW110" s="110">
        <f>'Riskiarviointi TÄYTTÖPOHJA'!F55</f>
        <v>0</v>
      </c>
      <c r="AX110" s="110">
        <f>'Riskiarviointi TÄYTTÖPOHJA'!G55</f>
        <v>0</v>
      </c>
      <c r="AY110" s="111">
        <f>'Riskiarviointi TÄYTTÖPOHJA'!H55</f>
        <v>0</v>
      </c>
      <c r="AZ110" s="112" t="str">
        <f>'Riskiarviointi TÄYTTÖPOHJA'!I55</f>
        <v>Ei arvioitu</v>
      </c>
      <c r="BA110" s="111">
        <f>'Riskiarviointi TÄYTTÖPOHJA'!J55</f>
        <v>0</v>
      </c>
      <c r="BB110" s="112" t="str">
        <f>'Riskiarviointi TÄYTTÖPOHJA'!K55</f>
        <v>Ei arvioitu</v>
      </c>
      <c r="BC110" s="111">
        <f>'Riskiarviointi TÄYTTÖPOHJA'!L55</f>
        <v>0</v>
      </c>
      <c r="BD110" s="113" t="str">
        <f>'Riskiarviointi TÄYTTÖPOHJA'!M55</f>
        <v>Ei arvioitu</v>
      </c>
      <c r="BE110" s="111">
        <f>'Riskiarviointi TÄYTTÖPOHJA'!N55</f>
        <v>0</v>
      </c>
      <c r="BF110" s="113" t="str">
        <f>'Riskiarviointi TÄYTTÖPOHJA'!O55</f>
        <v>Ei arvioitu</v>
      </c>
      <c r="BG110" s="111">
        <f>'Riskiarviointi TÄYTTÖPOHJA'!P55</f>
        <v>0</v>
      </c>
      <c r="BH110" s="113" t="str">
        <f>'Riskiarviointi TÄYTTÖPOHJA'!Q55</f>
        <v>Ei arvioitu</v>
      </c>
      <c r="BI110" s="110">
        <f>'Riskiarviointi TÄYTTÖPOHJA'!R55</f>
        <v>0</v>
      </c>
      <c r="BJ110" s="110">
        <f>'Riskiarviointi TÄYTTÖPOHJA'!S55</f>
        <v>0</v>
      </c>
      <c r="BK110" s="110">
        <f>'Riskiarviointi TÄYTTÖPOHJA'!T55</f>
        <v>0</v>
      </c>
      <c r="BL110" s="114">
        <f>'Riskiarviointi TÄYTTÖPOHJA'!U55</f>
        <v>0</v>
      </c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</row>
    <row r="111" spans="1:93" ht="15" customHeight="1" thickBot="1" x14ac:dyDescent="0.25">
      <c r="A111" s="20"/>
      <c r="C111" s="1"/>
      <c r="D111" s="274" t="s">
        <v>108</v>
      </c>
      <c r="E111" s="275"/>
      <c r="F111" s="275"/>
      <c r="G111" s="275"/>
      <c r="H111" s="276"/>
      <c r="I111" s="277" t="s">
        <v>109</v>
      </c>
      <c r="J111" s="278"/>
      <c r="K111" s="278"/>
      <c r="L111" s="278"/>
      <c r="M111" s="279"/>
      <c r="N111" s="274" t="s">
        <v>110</v>
      </c>
      <c r="O111" s="275"/>
      <c r="P111" s="275"/>
      <c r="Q111" s="275"/>
      <c r="R111" s="275"/>
      <c r="S111" s="276"/>
      <c r="T111" s="274" t="s">
        <v>111</v>
      </c>
      <c r="U111" s="275"/>
      <c r="V111" s="275"/>
      <c r="W111" s="275"/>
      <c r="X111" s="275"/>
      <c r="Y111" s="275"/>
      <c r="Z111" s="275"/>
      <c r="AA111" s="276"/>
      <c r="AB111" s="5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T111" s="107">
        <f>'Riskiarviointi TÄYTTÖPOHJA'!C56</f>
        <v>0</v>
      </c>
      <c r="AU111" s="108">
        <f>'Riskiarviointi TÄYTTÖPOHJA'!D56</f>
        <v>0</v>
      </c>
      <c r="AV111" s="109" t="str">
        <f>'Riskiarviointi TÄYTTÖPOHJA'!E56</f>
        <v>Täytä arvo 1-4</v>
      </c>
      <c r="AW111" s="110">
        <f>'Riskiarviointi TÄYTTÖPOHJA'!F56</f>
        <v>0</v>
      </c>
      <c r="AX111" s="110">
        <f>'Riskiarviointi TÄYTTÖPOHJA'!G56</f>
        <v>0</v>
      </c>
      <c r="AY111" s="111">
        <f>'Riskiarviointi TÄYTTÖPOHJA'!H56</f>
        <v>0</v>
      </c>
      <c r="AZ111" s="112" t="str">
        <f>'Riskiarviointi TÄYTTÖPOHJA'!I56</f>
        <v>Ei arvioitu</v>
      </c>
      <c r="BA111" s="111">
        <f>'Riskiarviointi TÄYTTÖPOHJA'!J56</f>
        <v>0</v>
      </c>
      <c r="BB111" s="112" t="str">
        <f>'Riskiarviointi TÄYTTÖPOHJA'!K56</f>
        <v>Ei arvioitu</v>
      </c>
      <c r="BC111" s="111">
        <f>'Riskiarviointi TÄYTTÖPOHJA'!L56</f>
        <v>0</v>
      </c>
      <c r="BD111" s="113" t="str">
        <f>'Riskiarviointi TÄYTTÖPOHJA'!M56</f>
        <v>Ei arvioitu</v>
      </c>
      <c r="BE111" s="111">
        <f>'Riskiarviointi TÄYTTÖPOHJA'!N56</f>
        <v>0</v>
      </c>
      <c r="BF111" s="113" t="str">
        <f>'Riskiarviointi TÄYTTÖPOHJA'!O56</f>
        <v>Ei arvioitu</v>
      </c>
      <c r="BG111" s="111">
        <f>'Riskiarviointi TÄYTTÖPOHJA'!P56</f>
        <v>0</v>
      </c>
      <c r="BH111" s="113" t="str">
        <f>'Riskiarviointi TÄYTTÖPOHJA'!Q56</f>
        <v>Ei arvioitu</v>
      </c>
      <c r="BI111" s="110">
        <f>'Riskiarviointi TÄYTTÖPOHJA'!R56</f>
        <v>0</v>
      </c>
      <c r="BJ111" s="110">
        <f>'Riskiarviointi TÄYTTÖPOHJA'!S56</f>
        <v>0</v>
      </c>
      <c r="BK111" s="110">
        <f>'Riskiarviointi TÄYTTÖPOHJA'!T56</f>
        <v>0</v>
      </c>
      <c r="BL111" s="114">
        <f>'Riskiarviointi TÄYTTÖPOHJA'!U56</f>
        <v>0</v>
      </c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</row>
    <row r="112" spans="1:93" ht="15" customHeight="1" x14ac:dyDescent="0.2">
      <c r="A112" s="20">
        <v>50</v>
      </c>
      <c r="C112" s="1"/>
      <c r="D112" s="99">
        <f t="shared" ref="D112:D136" si="69">AT110</f>
        <v>0</v>
      </c>
      <c r="E112" s="221">
        <f t="shared" ref="E112:E136" si="70">AW110</f>
        <v>0</v>
      </c>
      <c r="F112" s="221"/>
      <c r="G112" s="221"/>
      <c r="H112" s="221"/>
      <c r="I112" s="100">
        <f t="shared" ref="I112:J112" si="71">BC110</f>
        <v>0</v>
      </c>
      <c r="J112" s="221" t="str">
        <f t="shared" si="71"/>
        <v>Ei arvioitu</v>
      </c>
      <c r="K112" s="221"/>
      <c r="L112" s="221"/>
      <c r="M112" s="221"/>
      <c r="N112" s="221">
        <f t="shared" ref="N112:N136" si="72">BI110</f>
        <v>0</v>
      </c>
      <c r="O112" s="221"/>
      <c r="P112" s="221"/>
      <c r="Q112" s="221"/>
      <c r="R112" s="221"/>
      <c r="S112" s="221"/>
      <c r="T112" s="221">
        <f t="shared" ref="T112:T136" si="73">BJ110</f>
        <v>0</v>
      </c>
      <c r="U112" s="221"/>
      <c r="V112" s="221"/>
      <c r="W112" s="221"/>
      <c r="X112" s="221"/>
      <c r="Y112" s="222">
        <f t="shared" ref="Y112:Y136" si="74">BK110</f>
        <v>0</v>
      </c>
      <c r="Z112" s="222"/>
      <c r="AA112" s="222"/>
      <c r="AB112" s="5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T112" s="107">
        <f>'Riskiarviointi TÄYTTÖPOHJA'!C57</f>
        <v>0</v>
      </c>
      <c r="AU112" s="108">
        <f>'Riskiarviointi TÄYTTÖPOHJA'!D57</f>
        <v>0</v>
      </c>
      <c r="AV112" s="109" t="str">
        <f>'Riskiarviointi TÄYTTÖPOHJA'!E57</f>
        <v>Täytä arvo 1-4</v>
      </c>
      <c r="AW112" s="110">
        <f>'Riskiarviointi TÄYTTÖPOHJA'!F57</f>
        <v>0</v>
      </c>
      <c r="AX112" s="110">
        <f>'Riskiarviointi TÄYTTÖPOHJA'!G57</f>
        <v>0</v>
      </c>
      <c r="AY112" s="111">
        <f>'Riskiarviointi TÄYTTÖPOHJA'!H57</f>
        <v>0</v>
      </c>
      <c r="AZ112" s="112" t="str">
        <f>'Riskiarviointi TÄYTTÖPOHJA'!I57</f>
        <v>Ei arvioitu</v>
      </c>
      <c r="BA112" s="111">
        <f>'Riskiarviointi TÄYTTÖPOHJA'!J57</f>
        <v>0</v>
      </c>
      <c r="BB112" s="112" t="str">
        <f>'Riskiarviointi TÄYTTÖPOHJA'!K57</f>
        <v>Ei arvioitu</v>
      </c>
      <c r="BC112" s="111">
        <f>'Riskiarviointi TÄYTTÖPOHJA'!L57</f>
        <v>0</v>
      </c>
      <c r="BD112" s="113" t="str">
        <f>'Riskiarviointi TÄYTTÖPOHJA'!M57</f>
        <v>Ei arvioitu</v>
      </c>
      <c r="BE112" s="111">
        <f>'Riskiarviointi TÄYTTÖPOHJA'!N57</f>
        <v>0</v>
      </c>
      <c r="BF112" s="113" t="str">
        <f>'Riskiarviointi TÄYTTÖPOHJA'!O57</f>
        <v>Ei arvioitu</v>
      </c>
      <c r="BG112" s="111">
        <f>'Riskiarviointi TÄYTTÖPOHJA'!P57</f>
        <v>0</v>
      </c>
      <c r="BH112" s="113" t="str">
        <f>'Riskiarviointi TÄYTTÖPOHJA'!Q57</f>
        <v>Ei arvioitu</v>
      </c>
      <c r="BI112" s="110">
        <f>'Riskiarviointi TÄYTTÖPOHJA'!R57</f>
        <v>0</v>
      </c>
      <c r="BJ112" s="110">
        <f>'Riskiarviointi TÄYTTÖPOHJA'!S57</f>
        <v>0</v>
      </c>
      <c r="BK112" s="110">
        <f>'Riskiarviointi TÄYTTÖPOHJA'!T57</f>
        <v>0</v>
      </c>
      <c r="BL112" s="114">
        <f>'Riskiarviointi TÄYTTÖPOHJA'!U57</f>
        <v>0</v>
      </c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</row>
    <row r="113" spans="1:93" ht="15" customHeight="1" x14ac:dyDescent="0.2">
      <c r="A113" s="20">
        <v>51</v>
      </c>
      <c r="C113" s="1"/>
      <c r="D113" s="99">
        <f t="shared" si="69"/>
        <v>0</v>
      </c>
      <c r="E113" s="221">
        <f t="shared" si="70"/>
        <v>0</v>
      </c>
      <c r="F113" s="221"/>
      <c r="G113" s="221"/>
      <c r="H113" s="221"/>
      <c r="I113" s="100">
        <f t="shared" ref="I113:J113" si="75">BC111</f>
        <v>0</v>
      </c>
      <c r="J113" s="221" t="str">
        <f t="shared" si="75"/>
        <v>Ei arvioitu</v>
      </c>
      <c r="K113" s="221"/>
      <c r="L113" s="221"/>
      <c r="M113" s="221"/>
      <c r="N113" s="221">
        <f t="shared" si="72"/>
        <v>0</v>
      </c>
      <c r="O113" s="221"/>
      <c r="P113" s="221"/>
      <c r="Q113" s="221"/>
      <c r="R113" s="221"/>
      <c r="S113" s="221"/>
      <c r="T113" s="221">
        <f t="shared" si="73"/>
        <v>0</v>
      </c>
      <c r="U113" s="221"/>
      <c r="V113" s="221"/>
      <c r="W113" s="221"/>
      <c r="X113" s="221"/>
      <c r="Y113" s="222">
        <f t="shared" si="74"/>
        <v>0</v>
      </c>
      <c r="Z113" s="222"/>
      <c r="AA113" s="222"/>
      <c r="AB113" s="5"/>
      <c r="AE113" s="149" t="s">
        <v>15</v>
      </c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T113" s="107">
        <f>'Riskiarviointi TÄYTTÖPOHJA'!C58</f>
        <v>0</v>
      </c>
      <c r="AU113" s="108">
        <f>'Riskiarviointi TÄYTTÖPOHJA'!D58</f>
        <v>0</v>
      </c>
      <c r="AV113" s="109" t="str">
        <f>'Riskiarviointi TÄYTTÖPOHJA'!E58</f>
        <v>Täytä arvo 1-4</v>
      </c>
      <c r="AW113" s="110">
        <f>'Riskiarviointi TÄYTTÖPOHJA'!F58</f>
        <v>0</v>
      </c>
      <c r="AX113" s="110">
        <f>'Riskiarviointi TÄYTTÖPOHJA'!G58</f>
        <v>0</v>
      </c>
      <c r="AY113" s="111">
        <f>'Riskiarviointi TÄYTTÖPOHJA'!H58</f>
        <v>0</v>
      </c>
      <c r="AZ113" s="112" t="str">
        <f>'Riskiarviointi TÄYTTÖPOHJA'!I58</f>
        <v>Ei arvioitu</v>
      </c>
      <c r="BA113" s="111">
        <f>'Riskiarviointi TÄYTTÖPOHJA'!J58</f>
        <v>0</v>
      </c>
      <c r="BB113" s="112" t="str">
        <f>'Riskiarviointi TÄYTTÖPOHJA'!K58</f>
        <v>Ei arvioitu</v>
      </c>
      <c r="BC113" s="111">
        <f>'Riskiarviointi TÄYTTÖPOHJA'!L58</f>
        <v>0</v>
      </c>
      <c r="BD113" s="113" t="str">
        <f>'Riskiarviointi TÄYTTÖPOHJA'!M58</f>
        <v>Ei arvioitu</v>
      </c>
      <c r="BE113" s="111">
        <f>'Riskiarviointi TÄYTTÖPOHJA'!N58</f>
        <v>0</v>
      </c>
      <c r="BF113" s="113" t="str">
        <f>'Riskiarviointi TÄYTTÖPOHJA'!O58</f>
        <v>Ei arvioitu</v>
      </c>
      <c r="BG113" s="111">
        <f>'Riskiarviointi TÄYTTÖPOHJA'!P58</f>
        <v>0</v>
      </c>
      <c r="BH113" s="113" t="str">
        <f>'Riskiarviointi TÄYTTÖPOHJA'!Q58</f>
        <v>Ei arvioitu</v>
      </c>
      <c r="BI113" s="110">
        <f>'Riskiarviointi TÄYTTÖPOHJA'!R58</f>
        <v>0</v>
      </c>
      <c r="BJ113" s="110">
        <f>'Riskiarviointi TÄYTTÖPOHJA'!S58</f>
        <v>0</v>
      </c>
      <c r="BK113" s="110">
        <f>'Riskiarviointi TÄYTTÖPOHJA'!T58</f>
        <v>0</v>
      </c>
      <c r="BL113" s="114">
        <f>'Riskiarviointi TÄYTTÖPOHJA'!U58</f>
        <v>0</v>
      </c>
      <c r="BM113" s="101"/>
      <c r="BN113" s="101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B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</row>
    <row r="114" spans="1:93" ht="15" customHeight="1" x14ac:dyDescent="0.2">
      <c r="A114" s="20">
        <v>52</v>
      </c>
      <c r="C114" s="1"/>
      <c r="D114" s="99">
        <f t="shared" si="69"/>
        <v>0</v>
      </c>
      <c r="E114" s="221">
        <f t="shared" si="70"/>
        <v>0</v>
      </c>
      <c r="F114" s="221"/>
      <c r="G114" s="221"/>
      <c r="H114" s="221"/>
      <c r="I114" s="100">
        <f t="shared" ref="I114:J114" si="76">BC112</f>
        <v>0</v>
      </c>
      <c r="J114" s="221" t="str">
        <f t="shared" si="76"/>
        <v>Ei arvioitu</v>
      </c>
      <c r="K114" s="221"/>
      <c r="L114" s="221"/>
      <c r="M114" s="221"/>
      <c r="N114" s="221">
        <f t="shared" si="72"/>
        <v>0</v>
      </c>
      <c r="O114" s="221"/>
      <c r="P114" s="221"/>
      <c r="Q114" s="221"/>
      <c r="R114" s="221"/>
      <c r="S114" s="221"/>
      <c r="T114" s="221">
        <f t="shared" si="73"/>
        <v>0</v>
      </c>
      <c r="U114" s="221"/>
      <c r="V114" s="221"/>
      <c r="W114" s="221"/>
      <c r="X114" s="221"/>
      <c r="Y114" s="222">
        <f t="shared" si="74"/>
        <v>0</v>
      </c>
      <c r="Z114" s="222"/>
      <c r="AA114" s="222"/>
      <c r="AB114" s="5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T114" s="107">
        <f>'Riskiarviointi TÄYTTÖPOHJA'!C59</f>
        <v>0</v>
      </c>
      <c r="AU114" s="108">
        <f>'Riskiarviointi TÄYTTÖPOHJA'!D59</f>
        <v>0</v>
      </c>
      <c r="AV114" s="109" t="str">
        <f>'Riskiarviointi TÄYTTÖPOHJA'!E59</f>
        <v>Täytä arvo 1-4</v>
      </c>
      <c r="AW114" s="110">
        <f>'Riskiarviointi TÄYTTÖPOHJA'!F59</f>
        <v>0</v>
      </c>
      <c r="AX114" s="110">
        <f>'Riskiarviointi TÄYTTÖPOHJA'!G59</f>
        <v>0</v>
      </c>
      <c r="AY114" s="111">
        <f>'Riskiarviointi TÄYTTÖPOHJA'!H59</f>
        <v>0</v>
      </c>
      <c r="AZ114" s="112" t="str">
        <f>'Riskiarviointi TÄYTTÖPOHJA'!I59</f>
        <v>Ei arvioitu</v>
      </c>
      <c r="BA114" s="111">
        <f>'Riskiarviointi TÄYTTÖPOHJA'!J59</f>
        <v>0</v>
      </c>
      <c r="BB114" s="112" t="str">
        <f>'Riskiarviointi TÄYTTÖPOHJA'!K59</f>
        <v>Ei arvioitu</v>
      </c>
      <c r="BC114" s="111">
        <f>'Riskiarviointi TÄYTTÖPOHJA'!L59</f>
        <v>0</v>
      </c>
      <c r="BD114" s="113" t="str">
        <f>'Riskiarviointi TÄYTTÖPOHJA'!M59</f>
        <v>Ei arvioitu</v>
      </c>
      <c r="BE114" s="111">
        <f>'Riskiarviointi TÄYTTÖPOHJA'!N59</f>
        <v>0</v>
      </c>
      <c r="BF114" s="113" t="str">
        <f>'Riskiarviointi TÄYTTÖPOHJA'!O59</f>
        <v>Ei arvioitu</v>
      </c>
      <c r="BG114" s="111">
        <f>'Riskiarviointi TÄYTTÖPOHJA'!P59</f>
        <v>0</v>
      </c>
      <c r="BH114" s="113" t="str">
        <f>'Riskiarviointi TÄYTTÖPOHJA'!Q59</f>
        <v>Ei arvioitu</v>
      </c>
      <c r="BI114" s="110">
        <f>'Riskiarviointi TÄYTTÖPOHJA'!R59</f>
        <v>0</v>
      </c>
      <c r="BJ114" s="110">
        <f>'Riskiarviointi TÄYTTÖPOHJA'!S59</f>
        <v>0</v>
      </c>
      <c r="BK114" s="110">
        <f>'Riskiarviointi TÄYTTÖPOHJA'!T59</f>
        <v>0</v>
      </c>
      <c r="BL114" s="114">
        <f>'Riskiarviointi TÄYTTÖPOHJA'!U59</f>
        <v>0</v>
      </c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B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</row>
    <row r="115" spans="1:93" ht="15" customHeight="1" x14ac:dyDescent="0.2">
      <c r="A115" s="20">
        <v>53</v>
      </c>
      <c r="C115" s="1"/>
      <c r="D115" s="99">
        <f t="shared" si="69"/>
        <v>0</v>
      </c>
      <c r="E115" s="221">
        <f t="shared" si="70"/>
        <v>0</v>
      </c>
      <c r="F115" s="221"/>
      <c r="G115" s="221"/>
      <c r="H115" s="221"/>
      <c r="I115" s="100">
        <f t="shared" ref="I115:J115" si="77">BC113</f>
        <v>0</v>
      </c>
      <c r="J115" s="221" t="str">
        <f t="shared" si="77"/>
        <v>Ei arvioitu</v>
      </c>
      <c r="K115" s="221"/>
      <c r="L115" s="221"/>
      <c r="M115" s="221"/>
      <c r="N115" s="221">
        <f t="shared" si="72"/>
        <v>0</v>
      </c>
      <c r="O115" s="221"/>
      <c r="P115" s="221"/>
      <c r="Q115" s="221"/>
      <c r="R115" s="221"/>
      <c r="S115" s="221"/>
      <c r="T115" s="221">
        <f t="shared" si="73"/>
        <v>0</v>
      </c>
      <c r="U115" s="221"/>
      <c r="V115" s="221"/>
      <c r="W115" s="221"/>
      <c r="X115" s="221"/>
      <c r="Y115" s="222">
        <f t="shared" si="74"/>
        <v>0</v>
      </c>
      <c r="Z115" s="222"/>
      <c r="AA115" s="222"/>
      <c r="AB115" s="5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T115" s="107">
        <f>'Riskiarviointi TÄYTTÖPOHJA'!C60</f>
        <v>0</v>
      </c>
      <c r="AU115" s="108">
        <f>'Riskiarviointi TÄYTTÖPOHJA'!D60</f>
        <v>0</v>
      </c>
      <c r="AV115" s="109" t="str">
        <f>'Riskiarviointi TÄYTTÖPOHJA'!E60</f>
        <v>Täytä arvo 1-4</v>
      </c>
      <c r="AW115" s="110">
        <f>'Riskiarviointi TÄYTTÖPOHJA'!F60</f>
        <v>0</v>
      </c>
      <c r="AX115" s="110">
        <f>'Riskiarviointi TÄYTTÖPOHJA'!G60</f>
        <v>0</v>
      </c>
      <c r="AY115" s="111">
        <f>'Riskiarviointi TÄYTTÖPOHJA'!H60</f>
        <v>0</v>
      </c>
      <c r="AZ115" s="112" t="str">
        <f>'Riskiarviointi TÄYTTÖPOHJA'!I60</f>
        <v>Ei arvioitu</v>
      </c>
      <c r="BA115" s="111">
        <f>'Riskiarviointi TÄYTTÖPOHJA'!J60</f>
        <v>0</v>
      </c>
      <c r="BB115" s="112" t="str">
        <f>'Riskiarviointi TÄYTTÖPOHJA'!K60</f>
        <v>Ei arvioitu</v>
      </c>
      <c r="BC115" s="111">
        <f>'Riskiarviointi TÄYTTÖPOHJA'!L60</f>
        <v>0</v>
      </c>
      <c r="BD115" s="113" t="str">
        <f>'Riskiarviointi TÄYTTÖPOHJA'!M60</f>
        <v>Ei arvioitu</v>
      </c>
      <c r="BE115" s="111">
        <f>'Riskiarviointi TÄYTTÖPOHJA'!N60</f>
        <v>0</v>
      </c>
      <c r="BF115" s="113" t="str">
        <f>'Riskiarviointi TÄYTTÖPOHJA'!O60</f>
        <v>Ei arvioitu</v>
      </c>
      <c r="BG115" s="111">
        <f>'Riskiarviointi TÄYTTÖPOHJA'!P60</f>
        <v>0</v>
      </c>
      <c r="BH115" s="113" t="str">
        <f>'Riskiarviointi TÄYTTÖPOHJA'!Q60</f>
        <v>Ei arvioitu</v>
      </c>
      <c r="BI115" s="110">
        <f>'Riskiarviointi TÄYTTÖPOHJA'!R60</f>
        <v>0</v>
      </c>
      <c r="BJ115" s="110">
        <f>'Riskiarviointi TÄYTTÖPOHJA'!S60</f>
        <v>0</v>
      </c>
      <c r="BK115" s="110">
        <f>'Riskiarviointi TÄYTTÖPOHJA'!T60</f>
        <v>0</v>
      </c>
      <c r="BL115" s="114">
        <f>'Riskiarviointi TÄYTTÖPOHJA'!U60</f>
        <v>0</v>
      </c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</row>
    <row r="116" spans="1:93" ht="15" customHeight="1" x14ac:dyDescent="0.2">
      <c r="A116" s="20">
        <v>54</v>
      </c>
      <c r="C116" s="1"/>
      <c r="D116" s="99">
        <f t="shared" si="69"/>
        <v>0</v>
      </c>
      <c r="E116" s="221">
        <f t="shared" si="70"/>
        <v>0</v>
      </c>
      <c r="F116" s="221"/>
      <c r="G116" s="221"/>
      <c r="H116" s="221"/>
      <c r="I116" s="100">
        <f t="shared" ref="I116:J116" si="78">BC114</f>
        <v>0</v>
      </c>
      <c r="J116" s="221" t="str">
        <f t="shared" si="78"/>
        <v>Ei arvioitu</v>
      </c>
      <c r="K116" s="221"/>
      <c r="L116" s="221"/>
      <c r="M116" s="221"/>
      <c r="N116" s="221">
        <f t="shared" si="72"/>
        <v>0</v>
      </c>
      <c r="O116" s="221"/>
      <c r="P116" s="221"/>
      <c r="Q116" s="221"/>
      <c r="R116" s="221"/>
      <c r="S116" s="221"/>
      <c r="T116" s="221">
        <f t="shared" si="73"/>
        <v>0</v>
      </c>
      <c r="U116" s="221"/>
      <c r="V116" s="221"/>
      <c r="W116" s="221"/>
      <c r="X116" s="221"/>
      <c r="Y116" s="222">
        <f t="shared" si="74"/>
        <v>0</v>
      </c>
      <c r="Z116" s="222"/>
      <c r="AA116" s="222"/>
      <c r="AB116" s="5"/>
      <c r="AE116" s="157" t="s">
        <v>15</v>
      </c>
      <c r="AF116" s="157"/>
      <c r="AG116" s="157"/>
      <c r="AH116" s="157"/>
      <c r="AI116" s="157"/>
      <c r="AJ116" s="157"/>
      <c r="AK116" s="157"/>
      <c r="AL116" s="157"/>
      <c r="AM116" s="157"/>
      <c r="AN116" s="157"/>
      <c r="AO116" s="157"/>
      <c r="AP116" s="157"/>
      <c r="AT116" s="107">
        <f>'Riskiarviointi TÄYTTÖPOHJA'!C61</f>
        <v>0</v>
      </c>
      <c r="AU116" s="108">
        <f>'Riskiarviointi TÄYTTÖPOHJA'!D61</f>
        <v>0</v>
      </c>
      <c r="AV116" s="109" t="str">
        <f>'Riskiarviointi TÄYTTÖPOHJA'!E61</f>
        <v>Täytä arvo 1-4</v>
      </c>
      <c r="AW116" s="110">
        <f>'Riskiarviointi TÄYTTÖPOHJA'!F61</f>
        <v>0</v>
      </c>
      <c r="AX116" s="110">
        <f>'Riskiarviointi TÄYTTÖPOHJA'!G61</f>
        <v>0</v>
      </c>
      <c r="AY116" s="111">
        <f>'Riskiarviointi TÄYTTÖPOHJA'!H61</f>
        <v>0</v>
      </c>
      <c r="AZ116" s="112" t="str">
        <f>'Riskiarviointi TÄYTTÖPOHJA'!I61</f>
        <v>Ei arvioitu</v>
      </c>
      <c r="BA116" s="111">
        <f>'Riskiarviointi TÄYTTÖPOHJA'!J61</f>
        <v>0</v>
      </c>
      <c r="BB116" s="112" t="str">
        <f>'Riskiarviointi TÄYTTÖPOHJA'!K61</f>
        <v>Ei arvioitu</v>
      </c>
      <c r="BC116" s="111">
        <f>'Riskiarviointi TÄYTTÖPOHJA'!L61</f>
        <v>0</v>
      </c>
      <c r="BD116" s="113" t="str">
        <f>'Riskiarviointi TÄYTTÖPOHJA'!M61</f>
        <v>Ei arvioitu</v>
      </c>
      <c r="BE116" s="111">
        <f>'Riskiarviointi TÄYTTÖPOHJA'!N61</f>
        <v>0</v>
      </c>
      <c r="BF116" s="113" t="str">
        <f>'Riskiarviointi TÄYTTÖPOHJA'!O61</f>
        <v>Ei arvioitu</v>
      </c>
      <c r="BG116" s="111">
        <f>'Riskiarviointi TÄYTTÖPOHJA'!P61</f>
        <v>0</v>
      </c>
      <c r="BH116" s="113" t="str">
        <f>'Riskiarviointi TÄYTTÖPOHJA'!Q61</f>
        <v>Ei arvioitu</v>
      </c>
      <c r="BI116" s="110">
        <f>'Riskiarviointi TÄYTTÖPOHJA'!R61</f>
        <v>0</v>
      </c>
      <c r="BJ116" s="110">
        <f>'Riskiarviointi TÄYTTÖPOHJA'!S61</f>
        <v>0</v>
      </c>
      <c r="BK116" s="110">
        <f>'Riskiarviointi TÄYTTÖPOHJA'!T61</f>
        <v>0</v>
      </c>
      <c r="BL116" s="114">
        <f>'Riskiarviointi TÄYTTÖPOHJA'!U61</f>
        <v>0</v>
      </c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</row>
    <row r="117" spans="1:93" ht="15" customHeight="1" x14ac:dyDescent="0.2">
      <c r="A117" s="20">
        <v>55</v>
      </c>
      <c r="C117" s="1"/>
      <c r="D117" s="99">
        <f t="shared" si="69"/>
        <v>0</v>
      </c>
      <c r="E117" s="221">
        <f t="shared" si="70"/>
        <v>0</v>
      </c>
      <c r="F117" s="221"/>
      <c r="G117" s="221"/>
      <c r="H117" s="221"/>
      <c r="I117" s="100">
        <f t="shared" ref="I117:J117" si="79">BC115</f>
        <v>0</v>
      </c>
      <c r="J117" s="221" t="str">
        <f t="shared" si="79"/>
        <v>Ei arvioitu</v>
      </c>
      <c r="K117" s="221"/>
      <c r="L117" s="221"/>
      <c r="M117" s="221"/>
      <c r="N117" s="221">
        <f t="shared" si="72"/>
        <v>0</v>
      </c>
      <c r="O117" s="221"/>
      <c r="P117" s="221"/>
      <c r="Q117" s="221"/>
      <c r="R117" s="221"/>
      <c r="S117" s="221"/>
      <c r="T117" s="221">
        <f t="shared" si="73"/>
        <v>0</v>
      </c>
      <c r="U117" s="221"/>
      <c r="V117" s="221"/>
      <c r="W117" s="221"/>
      <c r="X117" s="221"/>
      <c r="Y117" s="222">
        <f t="shared" si="74"/>
        <v>0</v>
      </c>
      <c r="Z117" s="222"/>
      <c r="AA117" s="222"/>
      <c r="AB117" s="5"/>
      <c r="AE117" s="157"/>
      <c r="AF117" s="157"/>
      <c r="AG117" s="157"/>
      <c r="AH117" s="157"/>
      <c r="AI117" s="157"/>
      <c r="AJ117" s="157"/>
      <c r="AK117" s="157"/>
      <c r="AL117" s="157"/>
      <c r="AM117" s="157"/>
      <c r="AN117" s="157"/>
      <c r="AO117" s="157"/>
      <c r="AP117" s="157"/>
      <c r="AT117" s="107">
        <f>'Riskiarviointi TÄYTTÖPOHJA'!C62</f>
        <v>0</v>
      </c>
      <c r="AU117" s="108">
        <f>'Riskiarviointi TÄYTTÖPOHJA'!D62</f>
        <v>0</v>
      </c>
      <c r="AV117" s="109" t="str">
        <f>'Riskiarviointi TÄYTTÖPOHJA'!E62</f>
        <v>Täytä arvo 1-4</v>
      </c>
      <c r="AW117" s="110">
        <f>'Riskiarviointi TÄYTTÖPOHJA'!F62</f>
        <v>0</v>
      </c>
      <c r="AX117" s="110">
        <f>'Riskiarviointi TÄYTTÖPOHJA'!G62</f>
        <v>0</v>
      </c>
      <c r="AY117" s="111">
        <f>'Riskiarviointi TÄYTTÖPOHJA'!H62</f>
        <v>0</v>
      </c>
      <c r="AZ117" s="112" t="str">
        <f>'Riskiarviointi TÄYTTÖPOHJA'!I62</f>
        <v>Ei arvioitu</v>
      </c>
      <c r="BA117" s="111">
        <f>'Riskiarviointi TÄYTTÖPOHJA'!J62</f>
        <v>0</v>
      </c>
      <c r="BB117" s="112" t="str">
        <f>'Riskiarviointi TÄYTTÖPOHJA'!K62</f>
        <v>Ei arvioitu</v>
      </c>
      <c r="BC117" s="111">
        <f>'Riskiarviointi TÄYTTÖPOHJA'!L62</f>
        <v>0</v>
      </c>
      <c r="BD117" s="113" t="str">
        <f>'Riskiarviointi TÄYTTÖPOHJA'!M62</f>
        <v>Ei arvioitu</v>
      </c>
      <c r="BE117" s="111">
        <f>'Riskiarviointi TÄYTTÖPOHJA'!N62</f>
        <v>0</v>
      </c>
      <c r="BF117" s="113" t="str">
        <f>'Riskiarviointi TÄYTTÖPOHJA'!O62</f>
        <v>Ei arvioitu</v>
      </c>
      <c r="BG117" s="111">
        <f>'Riskiarviointi TÄYTTÖPOHJA'!P62</f>
        <v>0</v>
      </c>
      <c r="BH117" s="113" t="str">
        <f>'Riskiarviointi TÄYTTÖPOHJA'!Q62</f>
        <v>Ei arvioitu</v>
      </c>
      <c r="BI117" s="110">
        <f>'Riskiarviointi TÄYTTÖPOHJA'!R62</f>
        <v>0</v>
      </c>
      <c r="BJ117" s="110">
        <f>'Riskiarviointi TÄYTTÖPOHJA'!S62</f>
        <v>0</v>
      </c>
      <c r="BK117" s="110">
        <f>'Riskiarviointi TÄYTTÖPOHJA'!T62</f>
        <v>0</v>
      </c>
      <c r="BL117" s="114">
        <f>'Riskiarviointi TÄYTTÖPOHJA'!U62</f>
        <v>0</v>
      </c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1"/>
      <c r="CO117" s="101"/>
    </row>
    <row r="118" spans="1:93" ht="15" customHeight="1" x14ac:dyDescent="0.2">
      <c r="A118" s="20">
        <v>56</v>
      </c>
      <c r="C118" s="1"/>
      <c r="D118" s="99">
        <f t="shared" si="69"/>
        <v>0</v>
      </c>
      <c r="E118" s="221">
        <f t="shared" si="70"/>
        <v>0</v>
      </c>
      <c r="F118" s="221"/>
      <c r="G118" s="221"/>
      <c r="H118" s="221"/>
      <c r="I118" s="100">
        <f t="shared" ref="I118:J118" si="80">BC116</f>
        <v>0</v>
      </c>
      <c r="J118" s="221" t="str">
        <f t="shared" si="80"/>
        <v>Ei arvioitu</v>
      </c>
      <c r="K118" s="221"/>
      <c r="L118" s="221"/>
      <c r="M118" s="221"/>
      <c r="N118" s="221">
        <f t="shared" si="72"/>
        <v>0</v>
      </c>
      <c r="O118" s="221"/>
      <c r="P118" s="221"/>
      <c r="Q118" s="221"/>
      <c r="R118" s="221"/>
      <c r="S118" s="221"/>
      <c r="T118" s="221">
        <f t="shared" si="73"/>
        <v>0</v>
      </c>
      <c r="U118" s="221"/>
      <c r="V118" s="221"/>
      <c r="W118" s="221"/>
      <c r="X118" s="221"/>
      <c r="Y118" s="222">
        <f t="shared" si="74"/>
        <v>0</v>
      </c>
      <c r="Z118" s="222"/>
      <c r="AA118" s="222"/>
      <c r="AB118" s="5"/>
      <c r="AE118" s="157"/>
      <c r="AF118" s="157"/>
      <c r="AG118" s="157"/>
      <c r="AH118" s="157"/>
      <c r="AI118" s="157"/>
      <c r="AJ118" s="157"/>
      <c r="AK118" s="157"/>
      <c r="AL118" s="157"/>
      <c r="AM118" s="157"/>
      <c r="AN118" s="157"/>
      <c r="AO118" s="157"/>
      <c r="AP118" s="157"/>
      <c r="AT118" s="107">
        <f>'Riskiarviointi TÄYTTÖPOHJA'!C63</f>
        <v>0</v>
      </c>
      <c r="AU118" s="108">
        <f>'Riskiarviointi TÄYTTÖPOHJA'!D63</f>
        <v>0</v>
      </c>
      <c r="AV118" s="109" t="str">
        <f>'Riskiarviointi TÄYTTÖPOHJA'!E63</f>
        <v>Täytä arvo 1-4</v>
      </c>
      <c r="AW118" s="110">
        <f>'Riskiarviointi TÄYTTÖPOHJA'!F63</f>
        <v>0</v>
      </c>
      <c r="AX118" s="110">
        <f>'Riskiarviointi TÄYTTÖPOHJA'!G63</f>
        <v>0</v>
      </c>
      <c r="AY118" s="111">
        <f>'Riskiarviointi TÄYTTÖPOHJA'!H63</f>
        <v>0</v>
      </c>
      <c r="AZ118" s="112" t="str">
        <f>'Riskiarviointi TÄYTTÖPOHJA'!I63</f>
        <v>Ei arvioitu</v>
      </c>
      <c r="BA118" s="111">
        <f>'Riskiarviointi TÄYTTÖPOHJA'!J63</f>
        <v>0</v>
      </c>
      <c r="BB118" s="112" t="str">
        <f>'Riskiarviointi TÄYTTÖPOHJA'!K63</f>
        <v>Ei arvioitu</v>
      </c>
      <c r="BC118" s="111">
        <f>'Riskiarviointi TÄYTTÖPOHJA'!L63</f>
        <v>0</v>
      </c>
      <c r="BD118" s="113" t="str">
        <f>'Riskiarviointi TÄYTTÖPOHJA'!M63</f>
        <v>Ei arvioitu</v>
      </c>
      <c r="BE118" s="111">
        <f>'Riskiarviointi TÄYTTÖPOHJA'!N63</f>
        <v>0</v>
      </c>
      <c r="BF118" s="113" t="str">
        <f>'Riskiarviointi TÄYTTÖPOHJA'!O63</f>
        <v>Ei arvioitu</v>
      </c>
      <c r="BG118" s="111">
        <f>'Riskiarviointi TÄYTTÖPOHJA'!P63</f>
        <v>0</v>
      </c>
      <c r="BH118" s="113" t="str">
        <f>'Riskiarviointi TÄYTTÖPOHJA'!Q63</f>
        <v>Ei arvioitu</v>
      </c>
      <c r="BI118" s="110">
        <f>'Riskiarviointi TÄYTTÖPOHJA'!R63</f>
        <v>0</v>
      </c>
      <c r="BJ118" s="110">
        <f>'Riskiarviointi TÄYTTÖPOHJA'!S63</f>
        <v>0</v>
      </c>
      <c r="BK118" s="110">
        <f>'Riskiarviointi TÄYTTÖPOHJA'!T63</f>
        <v>0</v>
      </c>
      <c r="BL118" s="114">
        <f>'Riskiarviointi TÄYTTÖPOHJA'!U63</f>
        <v>0</v>
      </c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</row>
    <row r="119" spans="1:93" ht="15" customHeight="1" x14ac:dyDescent="0.2">
      <c r="A119" s="20">
        <v>57</v>
      </c>
      <c r="C119" s="1"/>
      <c r="D119" s="99">
        <f t="shared" si="69"/>
        <v>0</v>
      </c>
      <c r="E119" s="221">
        <f t="shared" si="70"/>
        <v>0</v>
      </c>
      <c r="F119" s="221"/>
      <c r="G119" s="221"/>
      <c r="H119" s="221"/>
      <c r="I119" s="100">
        <f t="shared" ref="I119:J119" si="81">BC117</f>
        <v>0</v>
      </c>
      <c r="J119" s="221" t="str">
        <f t="shared" si="81"/>
        <v>Ei arvioitu</v>
      </c>
      <c r="K119" s="221"/>
      <c r="L119" s="221"/>
      <c r="M119" s="221"/>
      <c r="N119" s="221">
        <f t="shared" si="72"/>
        <v>0</v>
      </c>
      <c r="O119" s="221"/>
      <c r="P119" s="221"/>
      <c r="Q119" s="221"/>
      <c r="R119" s="221"/>
      <c r="S119" s="221"/>
      <c r="T119" s="221">
        <f t="shared" si="73"/>
        <v>0</v>
      </c>
      <c r="U119" s="221"/>
      <c r="V119" s="221"/>
      <c r="W119" s="221"/>
      <c r="X119" s="221"/>
      <c r="Y119" s="222">
        <f t="shared" si="74"/>
        <v>0</v>
      </c>
      <c r="Z119" s="222"/>
      <c r="AA119" s="222"/>
      <c r="AB119" s="5"/>
      <c r="AE119" s="156" t="s">
        <v>15</v>
      </c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T119" s="107">
        <f>'Riskiarviointi TÄYTTÖPOHJA'!C64</f>
        <v>0</v>
      </c>
      <c r="AU119" s="108">
        <f>'Riskiarviointi TÄYTTÖPOHJA'!D64</f>
        <v>0</v>
      </c>
      <c r="AV119" s="109" t="str">
        <f>'Riskiarviointi TÄYTTÖPOHJA'!E64</f>
        <v>Täytä arvo 1-4</v>
      </c>
      <c r="AW119" s="110">
        <f>'Riskiarviointi TÄYTTÖPOHJA'!F64</f>
        <v>0</v>
      </c>
      <c r="AX119" s="110">
        <f>'Riskiarviointi TÄYTTÖPOHJA'!G64</f>
        <v>0</v>
      </c>
      <c r="AY119" s="111">
        <f>'Riskiarviointi TÄYTTÖPOHJA'!H64</f>
        <v>0</v>
      </c>
      <c r="AZ119" s="112" t="str">
        <f>'Riskiarviointi TÄYTTÖPOHJA'!I64</f>
        <v>Ei arvioitu</v>
      </c>
      <c r="BA119" s="111">
        <f>'Riskiarviointi TÄYTTÖPOHJA'!J64</f>
        <v>0</v>
      </c>
      <c r="BB119" s="112" t="str">
        <f>'Riskiarviointi TÄYTTÖPOHJA'!K64</f>
        <v>Ei arvioitu</v>
      </c>
      <c r="BC119" s="111">
        <f>'Riskiarviointi TÄYTTÖPOHJA'!L64</f>
        <v>0</v>
      </c>
      <c r="BD119" s="113" t="str">
        <f>'Riskiarviointi TÄYTTÖPOHJA'!M64</f>
        <v>Ei arvioitu</v>
      </c>
      <c r="BE119" s="111">
        <f>'Riskiarviointi TÄYTTÖPOHJA'!N64</f>
        <v>0</v>
      </c>
      <c r="BF119" s="113" t="str">
        <f>'Riskiarviointi TÄYTTÖPOHJA'!O64</f>
        <v>Ei arvioitu</v>
      </c>
      <c r="BG119" s="111">
        <f>'Riskiarviointi TÄYTTÖPOHJA'!P64</f>
        <v>0</v>
      </c>
      <c r="BH119" s="113" t="str">
        <f>'Riskiarviointi TÄYTTÖPOHJA'!Q64</f>
        <v>Ei arvioitu</v>
      </c>
      <c r="BI119" s="110">
        <f>'Riskiarviointi TÄYTTÖPOHJA'!R64</f>
        <v>0</v>
      </c>
      <c r="BJ119" s="110">
        <f>'Riskiarviointi TÄYTTÖPOHJA'!S64</f>
        <v>0</v>
      </c>
      <c r="BK119" s="110">
        <f>'Riskiarviointi TÄYTTÖPOHJA'!T64</f>
        <v>0</v>
      </c>
      <c r="BL119" s="114">
        <f>'Riskiarviointi TÄYTTÖPOHJA'!U64</f>
        <v>0</v>
      </c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</row>
    <row r="120" spans="1:93" ht="15" customHeight="1" x14ac:dyDescent="0.2">
      <c r="A120" s="20">
        <v>58</v>
      </c>
      <c r="C120" s="1"/>
      <c r="D120" s="99">
        <f t="shared" si="69"/>
        <v>0</v>
      </c>
      <c r="E120" s="221">
        <f t="shared" si="70"/>
        <v>0</v>
      </c>
      <c r="F120" s="221"/>
      <c r="G120" s="221"/>
      <c r="H120" s="221"/>
      <c r="I120" s="100">
        <f t="shared" ref="I120:J120" si="82">BC118</f>
        <v>0</v>
      </c>
      <c r="J120" s="221" t="str">
        <f t="shared" si="82"/>
        <v>Ei arvioitu</v>
      </c>
      <c r="K120" s="221"/>
      <c r="L120" s="221"/>
      <c r="M120" s="221"/>
      <c r="N120" s="221">
        <f t="shared" si="72"/>
        <v>0</v>
      </c>
      <c r="O120" s="221"/>
      <c r="P120" s="221"/>
      <c r="Q120" s="221"/>
      <c r="R120" s="221"/>
      <c r="S120" s="221"/>
      <c r="T120" s="221">
        <f t="shared" si="73"/>
        <v>0</v>
      </c>
      <c r="U120" s="221"/>
      <c r="V120" s="221"/>
      <c r="W120" s="221"/>
      <c r="X120" s="221"/>
      <c r="Y120" s="222">
        <f t="shared" si="74"/>
        <v>0</v>
      </c>
      <c r="Z120" s="222"/>
      <c r="AA120" s="222"/>
      <c r="AB120" s="5"/>
      <c r="AE120" s="15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T120" s="107">
        <f>'Riskiarviointi TÄYTTÖPOHJA'!C65</f>
        <v>0</v>
      </c>
      <c r="AU120" s="108">
        <f>'Riskiarviointi TÄYTTÖPOHJA'!D65</f>
        <v>0</v>
      </c>
      <c r="AV120" s="109" t="str">
        <f>'Riskiarviointi TÄYTTÖPOHJA'!E65</f>
        <v>Täytä arvo 1-4</v>
      </c>
      <c r="AW120" s="110">
        <f>'Riskiarviointi TÄYTTÖPOHJA'!F65</f>
        <v>0</v>
      </c>
      <c r="AX120" s="110">
        <f>'Riskiarviointi TÄYTTÖPOHJA'!G65</f>
        <v>0</v>
      </c>
      <c r="AY120" s="111">
        <f>'Riskiarviointi TÄYTTÖPOHJA'!H65</f>
        <v>0</v>
      </c>
      <c r="AZ120" s="112" t="str">
        <f>'Riskiarviointi TÄYTTÖPOHJA'!I65</f>
        <v>Ei arvioitu</v>
      </c>
      <c r="BA120" s="111">
        <f>'Riskiarviointi TÄYTTÖPOHJA'!J65</f>
        <v>0</v>
      </c>
      <c r="BB120" s="112" t="str">
        <f>'Riskiarviointi TÄYTTÖPOHJA'!K65</f>
        <v>Ei arvioitu</v>
      </c>
      <c r="BC120" s="111">
        <f>'Riskiarviointi TÄYTTÖPOHJA'!L65</f>
        <v>0</v>
      </c>
      <c r="BD120" s="113" t="str">
        <f>'Riskiarviointi TÄYTTÖPOHJA'!M65</f>
        <v>Ei arvioitu</v>
      </c>
      <c r="BE120" s="111">
        <f>'Riskiarviointi TÄYTTÖPOHJA'!N65</f>
        <v>0</v>
      </c>
      <c r="BF120" s="113" t="str">
        <f>'Riskiarviointi TÄYTTÖPOHJA'!O65</f>
        <v>Ei arvioitu</v>
      </c>
      <c r="BG120" s="111">
        <f>'Riskiarviointi TÄYTTÖPOHJA'!P65</f>
        <v>0</v>
      </c>
      <c r="BH120" s="113" t="str">
        <f>'Riskiarviointi TÄYTTÖPOHJA'!Q65</f>
        <v>Ei arvioitu</v>
      </c>
      <c r="BI120" s="110">
        <f>'Riskiarviointi TÄYTTÖPOHJA'!R65</f>
        <v>0</v>
      </c>
      <c r="BJ120" s="110">
        <f>'Riskiarviointi TÄYTTÖPOHJA'!S65</f>
        <v>0</v>
      </c>
      <c r="BK120" s="110">
        <f>'Riskiarviointi TÄYTTÖPOHJA'!T65</f>
        <v>0</v>
      </c>
      <c r="BL120" s="114">
        <f>'Riskiarviointi TÄYTTÖPOHJA'!U65</f>
        <v>0</v>
      </c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</row>
    <row r="121" spans="1:93" ht="15" customHeight="1" x14ac:dyDescent="0.2">
      <c r="A121" s="20">
        <v>59</v>
      </c>
      <c r="C121" s="1"/>
      <c r="D121" s="99">
        <f t="shared" si="69"/>
        <v>0</v>
      </c>
      <c r="E121" s="221">
        <f t="shared" si="70"/>
        <v>0</v>
      </c>
      <c r="F121" s="221"/>
      <c r="G121" s="221"/>
      <c r="H121" s="221"/>
      <c r="I121" s="100">
        <f t="shared" ref="I121:J121" si="83">BC119</f>
        <v>0</v>
      </c>
      <c r="J121" s="221" t="str">
        <f t="shared" si="83"/>
        <v>Ei arvioitu</v>
      </c>
      <c r="K121" s="221"/>
      <c r="L121" s="221"/>
      <c r="M121" s="221"/>
      <c r="N121" s="221">
        <f t="shared" si="72"/>
        <v>0</v>
      </c>
      <c r="O121" s="221"/>
      <c r="P121" s="221"/>
      <c r="Q121" s="221"/>
      <c r="R121" s="221"/>
      <c r="S121" s="221"/>
      <c r="T121" s="221">
        <f t="shared" si="73"/>
        <v>0</v>
      </c>
      <c r="U121" s="221"/>
      <c r="V121" s="221"/>
      <c r="W121" s="221"/>
      <c r="X121" s="221"/>
      <c r="Y121" s="222">
        <f t="shared" si="74"/>
        <v>0</v>
      </c>
      <c r="Z121" s="222"/>
      <c r="AA121" s="222"/>
      <c r="AB121" s="5"/>
      <c r="AE121" s="156"/>
      <c r="AF121" s="156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T121" s="107">
        <f>'Riskiarviointi TÄYTTÖPOHJA'!C66</f>
        <v>0</v>
      </c>
      <c r="AU121" s="108">
        <f>'Riskiarviointi TÄYTTÖPOHJA'!D66</f>
        <v>0</v>
      </c>
      <c r="AV121" s="109" t="str">
        <f>'Riskiarviointi TÄYTTÖPOHJA'!E66</f>
        <v>Täytä arvo 1-4</v>
      </c>
      <c r="AW121" s="110">
        <f>'Riskiarviointi TÄYTTÖPOHJA'!F66</f>
        <v>0</v>
      </c>
      <c r="AX121" s="110">
        <f>'Riskiarviointi TÄYTTÖPOHJA'!G66</f>
        <v>0</v>
      </c>
      <c r="AY121" s="111">
        <f>'Riskiarviointi TÄYTTÖPOHJA'!H66</f>
        <v>0</v>
      </c>
      <c r="AZ121" s="112" t="str">
        <f>'Riskiarviointi TÄYTTÖPOHJA'!I66</f>
        <v>Ei arvioitu</v>
      </c>
      <c r="BA121" s="111">
        <f>'Riskiarviointi TÄYTTÖPOHJA'!J66</f>
        <v>0</v>
      </c>
      <c r="BB121" s="112" t="str">
        <f>'Riskiarviointi TÄYTTÖPOHJA'!K66</f>
        <v>Ei arvioitu</v>
      </c>
      <c r="BC121" s="111">
        <f>'Riskiarviointi TÄYTTÖPOHJA'!L66</f>
        <v>0</v>
      </c>
      <c r="BD121" s="113" t="str">
        <f>'Riskiarviointi TÄYTTÖPOHJA'!M66</f>
        <v>Ei arvioitu</v>
      </c>
      <c r="BE121" s="111">
        <f>'Riskiarviointi TÄYTTÖPOHJA'!N66</f>
        <v>0</v>
      </c>
      <c r="BF121" s="113" t="str">
        <f>'Riskiarviointi TÄYTTÖPOHJA'!O66</f>
        <v>Ei arvioitu</v>
      </c>
      <c r="BG121" s="111">
        <f>'Riskiarviointi TÄYTTÖPOHJA'!P66</f>
        <v>0</v>
      </c>
      <c r="BH121" s="113" t="str">
        <f>'Riskiarviointi TÄYTTÖPOHJA'!Q66</f>
        <v>Ei arvioitu</v>
      </c>
      <c r="BI121" s="110">
        <f>'Riskiarviointi TÄYTTÖPOHJA'!R66</f>
        <v>0</v>
      </c>
      <c r="BJ121" s="110">
        <f>'Riskiarviointi TÄYTTÖPOHJA'!S66</f>
        <v>0</v>
      </c>
      <c r="BK121" s="110">
        <f>'Riskiarviointi TÄYTTÖPOHJA'!T66</f>
        <v>0</v>
      </c>
      <c r="BL121" s="114">
        <f>'Riskiarviointi TÄYTTÖPOHJA'!U66</f>
        <v>0</v>
      </c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</row>
    <row r="122" spans="1:93" ht="15" customHeight="1" x14ac:dyDescent="0.2">
      <c r="A122" s="20">
        <v>60</v>
      </c>
      <c r="C122" s="1"/>
      <c r="D122" s="99">
        <f t="shared" si="69"/>
        <v>0</v>
      </c>
      <c r="E122" s="221">
        <f t="shared" si="70"/>
        <v>0</v>
      </c>
      <c r="F122" s="221"/>
      <c r="G122" s="221"/>
      <c r="H122" s="221"/>
      <c r="I122" s="100">
        <f t="shared" ref="I122:J122" si="84">BC120</f>
        <v>0</v>
      </c>
      <c r="J122" s="221" t="str">
        <f t="shared" si="84"/>
        <v>Ei arvioitu</v>
      </c>
      <c r="K122" s="221"/>
      <c r="L122" s="221"/>
      <c r="M122" s="221"/>
      <c r="N122" s="221">
        <f t="shared" si="72"/>
        <v>0</v>
      </c>
      <c r="O122" s="221"/>
      <c r="P122" s="221"/>
      <c r="Q122" s="221"/>
      <c r="R122" s="221"/>
      <c r="S122" s="221"/>
      <c r="T122" s="221">
        <f t="shared" si="73"/>
        <v>0</v>
      </c>
      <c r="U122" s="221"/>
      <c r="V122" s="221"/>
      <c r="W122" s="221"/>
      <c r="X122" s="221"/>
      <c r="Y122" s="222">
        <f t="shared" si="74"/>
        <v>0</v>
      </c>
      <c r="Z122" s="222"/>
      <c r="AA122" s="222"/>
      <c r="AB122" s="5"/>
      <c r="AE122" s="130" t="s">
        <v>15</v>
      </c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T122" s="107">
        <f>'Riskiarviointi TÄYTTÖPOHJA'!C67</f>
        <v>0</v>
      </c>
      <c r="AU122" s="108">
        <f>'Riskiarviointi TÄYTTÖPOHJA'!D67</f>
        <v>0</v>
      </c>
      <c r="AV122" s="109" t="str">
        <f>'Riskiarviointi TÄYTTÖPOHJA'!E67</f>
        <v>Täytä arvo 1-4</v>
      </c>
      <c r="AW122" s="110">
        <f>'Riskiarviointi TÄYTTÖPOHJA'!F67</f>
        <v>0</v>
      </c>
      <c r="AX122" s="110">
        <f>'Riskiarviointi TÄYTTÖPOHJA'!G67</f>
        <v>0</v>
      </c>
      <c r="AY122" s="111">
        <f>'Riskiarviointi TÄYTTÖPOHJA'!H67</f>
        <v>0</v>
      </c>
      <c r="AZ122" s="112" t="str">
        <f>'Riskiarviointi TÄYTTÖPOHJA'!I67</f>
        <v>Ei arvioitu</v>
      </c>
      <c r="BA122" s="111">
        <f>'Riskiarviointi TÄYTTÖPOHJA'!J67</f>
        <v>0</v>
      </c>
      <c r="BB122" s="112" t="str">
        <f>'Riskiarviointi TÄYTTÖPOHJA'!K67</f>
        <v>Ei arvioitu</v>
      </c>
      <c r="BC122" s="111">
        <f>'Riskiarviointi TÄYTTÖPOHJA'!L67</f>
        <v>0</v>
      </c>
      <c r="BD122" s="113" t="str">
        <f>'Riskiarviointi TÄYTTÖPOHJA'!M67</f>
        <v>Ei arvioitu</v>
      </c>
      <c r="BE122" s="111">
        <f>'Riskiarviointi TÄYTTÖPOHJA'!N67</f>
        <v>0</v>
      </c>
      <c r="BF122" s="113" t="str">
        <f>'Riskiarviointi TÄYTTÖPOHJA'!O67</f>
        <v>Ei arvioitu</v>
      </c>
      <c r="BG122" s="111">
        <f>'Riskiarviointi TÄYTTÖPOHJA'!P67</f>
        <v>0</v>
      </c>
      <c r="BH122" s="113" t="str">
        <f>'Riskiarviointi TÄYTTÖPOHJA'!Q67</f>
        <v>Ei arvioitu</v>
      </c>
      <c r="BI122" s="110">
        <f>'Riskiarviointi TÄYTTÖPOHJA'!R67</f>
        <v>0</v>
      </c>
      <c r="BJ122" s="110">
        <f>'Riskiarviointi TÄYTTÖPOHJA'!S67</f>
        <v>0</v>
      </c>
      <c r="BK122" s="110">
        <f>'Riskiarviointi TÄYTTÖPOHJA'!T67</f>
        <v>0</v>
      </c>
      <c r="BL122" s="114">
        <f>'Riskiarviointi TÄYTTÖPOHJA'!U67</f>
        <v>0</v>
      </c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</row>
    <row r="123" spans="1:93" ht="15" customHeight="1" x14ac:dyDescent="0.2">
      <c r="A123" s="20">
        <v>61</v>
      </c>
      <c r="C123" s="1"/>
      <c r="D123" s="99">
        <f t="shared" si="69"/>
        <v>0</v>
      </c>
      <c r="E123" s="221">
        <f t="shared" si="70"/>
        <v>0</v>
      </c>
      <c r="F123" s="221"/>
      <c r="G123" s="221"/>
      <c r="H123" s="221"/>
      <c r="I123" s="100">
        <f t="shared" ref="I123:J123" si="85">BC121</f>
        <v>0</v>
      </c>
      <c r="J123" s="221" t="str">
        <f t="shared" si="85"/>
        <v>Ei arvioitu</v>
      </c>
      <c r="K123" s="221"/>
      <c r="L123" s="221"/>
      <c r="M123" s="221"/>
      <c r="N123" s="221">
        <f t="shared" si="72"/>
        <v>0</v>
      </c>
      <c r="O123" s="221"/>
      <c r="P123" s="221"/>
      <c r="Q123" s="221"/>
      <c r="R123" s="221"/>
      <c r="S123" s="221"/>
      <c r="T123" s="221">
        <f t="shared" si="73"/>
        <v>0</v>
      </c>
      <c r="U123" s="221"/>
      <c r="V123" s="221"/>
      <c r="W123" s="221"/>
      <c r="X123" s="221"/>
      <c r="Y123" s="222">
        <f t="shared" si="74"/>
        <v>0</v>
      </c>
      <c r="Z123" s="222"/>
      <c r="AA123" s="222"/>
      <c r="AB123" s="5"/>
      <c r="AE123" s="130"/>
      <c r="AF123" s="130"/>
      <c r="AG123" s="130"/>
      <c r="AH123" s="130"/>
      <c r="AI123" s="130"/>
      <c r="AJ123" s="130"/>
      <c r="AK123" s="130"/>
      <c r="AL123" s="130"/>
      <c r="AM123" s="130"/>
      <c r="AN123" s="130"/>
      <c r="AO123" s="130"/>
      <c r="AP123" s="130"/>
      <c r="AT123" s="107">
        <f>'Riskiarviointi TÄYTTÖPOHJA'!C68</f>
        <v>0</v>
      </c>
      <c r="AU123" s="108">
        <f>'Riskiarviointi TÄYTTÖPOHJA'!D68</f>
        <v>0</v>
      </c>
      <c r="AV123" s="109" t="str">
        <f>'Riskiarviointi TÄYTTÖPOHJA'!E68</f>
        <v>Täytä arvo 1-4</v>
      </c>
      <c r="AW123" s="110">
        <f>'Riskiarviointi TÄYTTÖPOHJA'!F68</f>
        <v>0</v>
      </c>
      <c r="AX123" s="110">
        <f>'Riskiarviointi TÄYTTÖPOHJA'!G68</f>
        <v>0</v>
      </c>
      <c r="AY123" s="111">
        <f>'Riskiarviointi TÄYTTÖPOHJA'!H68</f>
        <v>0</v>
      </c>
      <c r="AZ123" s="112" t="str">
        <f>'Riskiarviointi TÄYTTÖPOHJA'!I68</f>
        <v>Ei arvioitu</v>
      </c>
      <c r="BA123" s="111">
        <f>'Riskiarviointi TÄYTTÖPOHJA'!J68</f>
        <v>0</v>
      </c>
      <c r="BB123" s="112" t="str">
        <f>'Riskiarviointi TÄYTTÖPOHJA'!K68</f>
        <v>Ei arvioitu</v>
      </c>
      <c r="BC123" s="111">
        <f>'Riskiarviointi TÄYTTÖPOHJA'!L68</f>
        <v>0</v>
      </c>
      <c r="BD123" s="113" t="str">
        <f>'Riskiarviointi TÄYTTÖPOHJA'!M68</f>
        <v>Ei arvioitu</v>
      </c>
      <c r="BE123" s="111">
        <f>'Riskiarviointi TÄYTTÖPOHJA'!N68</f>
        <v>0</v>
      </c>
      <c r="BF123" s="113" t="str">
        <f>'Riskiarviointi TÄYTTÖPOHJA'!O68</f>
        <v>Ei arvioitu</v>
      </c>
      <c r="BG123" s="111">
        <f>'Riskiarviointi TÄYTTÖPOHJA'!P68</f>
        <v>0</v>
      </c>
      <c r="BH123" s="113" t="str">
        <f>'Riskiarviointi TÄYTTÖPOHJA'!Q68</f>
        <v>Ei arvioitu</v>
      </c>
      <c r="BI123" s="110">
        <f>'Riskiarviointi TÄYTTÖPOHJA'!R68</f>
        <v>0</v>
      </c>
      <c r="BJ123" s="110">
        <f>'Riskiarviointi TÄYTTÖPOHJA'!S68</f>
        <v>0</v>
      </c>
      <c r="BK123" s="110">
        <f>'Riskiarviointi TÄYTTÖPOHJA'!T68</f>
        <v>0</v>
      </c>
      <c r="BL123" s="114">
        <f>'Riskiarviointi TÄYTTÖPOHJA'!U68</f>
        <v>0</v>
      </c>
      <c r="BM123" s="101"/>
      <c r="BN123" s="101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1"/>
      <c r="BZ123" s="101"/>
      <c r="CA123" s="101"/>
      <c r="CB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  <c r="CL123" s="101"/>
      <c r="CM123" s="101"/>
      <c r="CN123" s="101"/>
      <c r="CO123" s="101"/>
    </row>
    <row r="124" spans="1:93" ht="15" customHeight="1" x14ac:dyDescent="0.2">
      <c r="A124" s="20">
        <v>62</v>
      </c>
      <c r="C124" s="1"/>
      <c r="D124" s="99">
        <f t="shared" si="69"/>
        <v>0</v>
      </c>
      <c r="E124" s="221">
        <f t="shared" si="70"/>
        <v>0</v>
      </c>
      <c r="F124" s="221"/>
      <c r="G124" s="221"/>
      <c r="H124" s="221"/>
      <c r="I124" s="100">
        <f t="shared" ref="I124:J124" si="86">BC122</f>
        <v>0</v>
      </c>
      <c r="J124" s="221" t="str">
        <f t="shared" si="86"/>
        <v>Ei arvioitu</v>
      </c>
      <c r="K124" s="221"/>
      <c r="L124" s="221"/>
      <c r="M124" s="221"/>
      <c r="N124" s="221">
        <f t="shared" si="72"/>
        <v>0</v>
      </c>
      <c r="O124" s="221"/>
      <c r="P124" s="221"/>
      <c r="Q124" s="221"/>
      <c r="R124" s="221"/>
      <c r="S124" s="221"/>
      <c r="T124" s="221">
        <f t="shared" si="73"/>
        <v>0</v>
      </c>
      <c r="U124" s="221"/>
      <c r="V124" s="221"/>
      <c r="W124" s="221"/>
      <c r="X124" s="221"/>
      <c r="Y124" s="222">
        <f t="shared" si="74"/>
        <v>0</v>
      </c>
      <c r="Z124" s="222"/>
      <c r="AA124" s="222"/>
      <c r="AB124" s="5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T124" s="107">
        <f>'Riskiarviointi TÄYTTÖPOHJA'!C69</f>
        <v>0</v>
      </c>
      <c r="AU124" s="108">
        <f>'Riskiarviointi TÄYTTÖPOHJA'!D69</f>
        <v>0</v>
      </c>
      <c r="AV124" s="109" t="str">
        <f>'Riskiarviointi TÄYTTÖPOHJA'!E69</f>
        <v>Täytä arvo 1-4</v>
      </c>
      <c r="AW124" s="110">
        <f>'Riskiarviointi TÄYTTÖPOHJA'!F69</f>
        <v>0</v>
      </c>
      <c r="AX124" s="110">
        <f>'Riskiarviointi TÄYTTÖPOHJA'!G69</f>
        <v>0</v>
      </c>
      <c r="AY124" s="111">
        <f>'Riskiarviointi TÄYTTÖPOHJA'!H69</f>
        <v>0</v>
      </c>
      <c r="AZ124" s="112" t="str">
        <f>'Riskiarviointi TÄYTTÖPOHJA'!I69</f>
        <v>Ei arvioitu</v>
      </c>
      <c r="BA124" s="111">
        <f>'Riskiarviointi TÄYTTÖPOHJA'!J69</f>
        <v>0</v>
      </c>
      <c r="BB124" s="112" t="str">
        <f>'Riskiarviointi TÄYTTÖPOHJA'!K69</f>
        <v>Ei arvioitu</v>
      </c>
      <c r="BC124" s="111">
        <f>'Riskiarviointi TÄYTTÖPOHJA'!L69</f>
        <v>0</v>
      </c>
      <c r="BD124" s="113" t="str">
        <f>'Riskiarviointi TÄYTTÖPOHJA'!M69</f>
        <v>Ei arvioitu</v>
      </c>
      <c r="BE124" s="111">
        <f>'Riskiarviointi TÄYTTÖPOHJA'!N69</f>
        <v>0</v>
      </c>
      <c r="BF124" s="113" t="str">
        <f>'Riskiarviointi TÄYTTÖPOHJA'!O69</f>
        <v>Ei arvioitu</v>
      </c>
      <c r="BG124" s="111">
        <f>'Riskiarviointi TÄYTTÖPOHJA'!P69</f>
        <v>0</v>
      </c>
      <c r="BH124" s="113" t="str">
        <f>'Riskiarviointi TÄYTTÖPOHJA'!Q69</f>
        <v>Ei arvioitu</v>
      </c>
      <c r="BI124" s="110">
        <f>'Riskiarviointi TÄYTTÖPOHJA'!R69</f>
        <v>0</v>
      </c>
      <c r="BJ124" s="110">
        <f>'Riskiarviointi TÄYTTÖPOHJA'!S69</f>
        <v>0</v>
      </c>
      <c r="BK124" s="110">
        <f>'Riskiarviointi TÄYTTÖPOHJA'!T69</f>
        <v>0</v>
      </c>
      <c r="BL124" s="114">
        <f>'Riskiarviointi TÄYTTÖPOHJA'!U69</f>
        <v>0</v>
      </c>
      <c r="BM124" s="101"/>
      <c r="BN124" s="101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  <c r="BY124" s="101"/>
      <c r="BZ124" s="101"/>
      <c r="CA124" s="101"/>
      <c r="CB124" s="101"/>
      <c r="CC124" s="101"/>
      <c r="CD124" s="101"/>
      <c r="CE124" s="101"/>
      <c r="CF124" s="101"/>
      <c r="CG124" s="101"/>
      <c r="CH124" s="101"/>
      <c r="CI124" s="101"/>
      <c r="CJ124" s="101"/>
      <c r="CK124" s="101"/>
      <c r="CL124" s="101"/>
      <c r="CM124" s="101"/>
      <c r="CN124" s="101"/>
      <c r="CO124" s="101"/>
    </row>
    <row r="125" spans="1:93" ht="15" customHeight="1" x14ac:dyDescent="0.2">
      <c r="A125" s="20">
        <v>63</v>
      </c>
      <c r="C125" s="1"/>
      <c r="D125" s="99">
        <f t="shared" si="69"/>
        <v>0</v>
      </c>
      <c r="E125" s="221">
        <f t="shared" si="70"/>
        <v>0</v>
      </c>
      <c r="F125" s="221"/>
      <c r="G125" s="221"/>
      <c r="H125" s="221"/>
      <c r="I125" s="100">
        <f t="shared" ref="I125:J125" si="87">BC123</f>
        <v>0</v>
      </c>
      <c r="J125" s="221" t="str">
        <f t="shared" si="87"/>
        <v>Ei arvioitu</v>
      </c>
      <c r="K125" s="221"/>
      <c r="L125" s="221"/>
      <c r="M125" s="221"/>
      <c r="N125" s="221">
        <f t="shared" si="72"/>
        <v>0</v>
      </c>
      <c r="O125" s="221"/>
      <c r="P125" s="221"/>
      <c r="Q125" s="221"/>
      <c r="R125" s="221"/>
      <c r="S125" s="221"/>
      <c r="T125" s="221">
        <f t="shared" si="73"/>
        <v>0</v>
      </c>
      <c r="U125" s="221"/>
      <c r="V125" s="221"/>
      <c r="W125" s="221"/>
      <c r="X125" s="221"/>
      <c r="Y125" s="222">
        <f t="shared" si="74"/>
        <v>0</v>
      </c>
      <c r="Z125" s="222"/>
      <c r="AA125" s="222"/>
      <c r="AB125" s="5"/>
      <c r="AE125" s="139" t="s">
        <v>15</v>
      </c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T125" s="107">
        <f>'Riskiarviointi TÄYTTÖPOHJA'!C70</f>
        <v>0</v>
      </c>
      <c r="AU125" s="108">
        <f>'Riskiarviointi TÄYTTÖPOHJA'!D70</f>
        <v>0</v>
      </c>
      <c r="AV125" s="109" t="str">
        <f>'Riskiarviointi TÄYTTÖPOHJA'!E70</f>
        <v>Täytä arvo 1-4</v>
      </c>
      <c r="AW125" s="110">
        <f>'Riskiarviointi TÄYTTÖPOHJA'!F70</f>
        <v>0</v>
      </c>
      <c r="AX125" s="110">
        <f>'Riskiarviointi TÄYTTÖPOHJA'!G70</f>
        <v>0</v>
      </c>
      <c r="AY125" s="111">
        <f>'Riskiarviointi TÄYTTÖPOHJA'!H70</f>
        <v>0</v>
      </c>
      <c r="AZ125" s="112" t="str">
        <f>'Riskiarviointi TÄYTTÖPOHJA'!I70</f>
        <v>Ei arvioitu</v>
      </c>
      <c r="BA125" s="111">
        <f>'Riskiarviointi TÄYTTÖPOHJA'!J70</f>
        <v>0</v>
      </c>
      <c r="BB125" s="112" t="str">
        <f>'Riskiarviointi TÄYTTÖPOHJA'!K70</f>
        <v>Ei arvioitu</v>
      </c>
      <c r="BC125" s="111">
        <f>'Riskiarviointi TÄYTTÖPOHJA'!L70</f>
        <v>0</v>
      </c>
      <c r="BD125" s="113" t="str">
        <f>'Riskiarviointi TÄYTTÖPOHJA'!M70</f>
        <v>Ei arvioitu</v>
      </c>
      <c r="BE125" s="111">
        <f>'Riskiarviointi TÄYTTÖPOHJA'!N70</f>
        <v>0</v>
      </c>
      <c r="BF125" s="113" t="str">
        <f>'Riskiarviointi TÄYTTÖPOHJA'!O70</f>
        <v>Ei arvioitu</v>
      </c>
      <c r="BG125" s="111">
        <f>'Riskiarviointi TÄYTTÖPOHJA'!P70</f>
        <v>0</v>
      </c>
      <c r="BH125" s="113" t="str">
        <f>'Riskiarviointi TÄYTTÖPOHJA'!Q70</f>
        <v>Ei arvioitu</v>
      </c>
      <c r="BI125" s="110">
        <f>'Riskiarviointi TÄYTTÖPOHJA'!R70</f>
        <v>0</v>
      </c>
      <c r="BJ125" s="110">
        <f>'Riskiarviointi TÄYTTÖPOHJA'!S70</f>
        <v>0</v>
      </c>
      <c r="BK125" s="110">
        <f>'Riskiarviointi TÄYTTÖPOHJA'!T70</f>
        <v>0</v>
      </c>
      <c r="BL125" s="114">
        <f>'Riskiarviointi TÄYTTÖPOHJA'!U70</f>
        <v>0</v>
      </c>
      <c r="BM125" s="101"/>
      <c r="BN125" s="101"/>
      <c r="BO125" s="101"/>
      <c r="BP125" s="101"/>
      <c r="BQ125" s="101"/>
      <c r="BR125" s="101"/>
      <c r="BS125" s="101"/>
      <c r="BT125" s="101"/>
      <c r="BU125" s="101"/>
      <c r="BV125" s="101"/>
      <c r="BW125" s="101"/>
      <c r="BX125" s="101"/>
      <c r="BY125" s="101"/>
      <c r="BZ125" s="101"/>
      <c r="CA125" s="101"/>
      <c r="CB125" s="101"/>
      <c r="CC125" s="101"/>
      <c r="CD125" s="101"/>
      <c r="CE125" s="101"/>
      <c r="CF125" s="101"/>
      <c r="CG125" s="101"/>
      <c r="CH125" s="101"/>
      <c r="CI125" s="101"/>
      <c r="CJ125" s="101"/>
      <c r="CK125" s="101"/>
      <c r="CL125" s="101"/>
      <c r="CM125" s="101"/>
      <c r="CN125" s="101"/>
      <c r="CO125" s="101"/>
    </row>
    <row r="126" spans="1:93" ht="15" customHeight="1" x14ac:dyDescent="0.2">
      <c r="A126" s="20">
        <v>64</v>
      </c>
      <c r="C126" s="1"/>
      <c r="D126" s="99">
        <f t="shared" si="69"/>
        <v>0</v>
      </c>
      <c r="E126" s="221">
        <f t="shared" si="70"/>
        <v>0</v>
      </c>
      <c r="F126" s="221"/>
      <c r="G126" s="221"/>
      <c r="H126" s="221"/>
      <c r="I126" s="100">
        <f t="shared" ref="I126:J126" si="88">BC124</f>
        <v>0</v>
      </c>
      <c r="J126" s="221" t="str">
        <f t="shared" si="88"/>
        <v>Ei arvioitu</v>
      </c>
      <c r="K126" s="221"/>
      <c r="L126" s="221"/>
      <c r="M126" s="221"/>
      <c r="N126" s="221">
        <f t="shared" si="72"/>
        <v>0</v>
      </c>
      <c r="O126" s="221"/>
      <c r="P126" s="221"/>
      <c r="Q126" s="221"/>
      <c r="R126" s="221"/>
      <c r="S126" s="221"/>
      <c r="T126" s="221">
        <f t="shared" si="73"/>
        <v>0</v>
      </c>
      <c r="U126" s="221"/>
      <c r="V126" s="221"/>
      <c r="W126" s="221"/>
      <c r="X126" s="221"/>
      <c r="Y126" s="222">
        <f t="shared" si="74"/>
        <v>0</v>
      </c>
      <c r="Z126" s="222"/>
      <c r="AA126" s="222"/>
      <c r="AB126" s="5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T126" s="107">
        <f>'Riskiarviointi TÄYTTÖPOHJA'!C71</f>
        <v>0</v>
      </c>
      <c r="AU126" s="108">
        <f>'Riskiarviointi TÄYTTÖPOHJA'!D71</f>
        <v>0</v>
      </c>
      <c r="AV126" s="109" t="str">
        <f>'Riskiarviointi TÄYTTÖPOHJA'!E71</f>
        <v>Täytä arvo 1-4</v>
      </c>
      <c r="AW126" s="110">
        <f>'Riskiarviointi TÄYTTÖPOHJA'!F71</f>
        <v>0</v>
      </c>
      <c r="AX126" s="110">
        <f>'Riskiarviointi TÄYTTÖPOHJA'!G71</f>
        <v>0</v>
      </c>
      <c r="AY126" s="111">
        <f>'Riskiarviointi TÄYTTÖPOHJA'!H71</f>
        <v>0</v>
      </c>
      <c r="AZ126" s="112" t="str">
        <f>'Riskiarviointi TÄYTTÖPOHJA'!I71</f>
        <v>Ei arvioitu</v>
      </c>
      <c r="BA126" s="111">
        <f>'Riskiarviointi TÄYTTÖPOHJA'!J71</f>
        <v>0</v>
      </c>
      <c r="BB126" s="112" t="str">
        <f>'Riskiarviointi TÄYTTÖPOHJA'!K71</f>
        <v>Ei arvioitu</v>
      </c>
      <c r="BC126" s="111">
        <f>'Riskiarviointi TÄYTTÖPOHJA'!L71</f>
        <v>0</v>
      </c>
      <c r="BD126" s="113" t="str">
        <f>'Riskiarviointi TÄYTTÖPOHJA'!M71</f>
        <v>Ei arvioitu</v>
      </c>
      <c r="BE126" s="111">
        <f>'Riskiarviointi TÄYTTÖPOHJA'!N71</f>
        <v>0</v>
      </c>
      <c r="BF126" s="113" t="str">
        <f>'Riskiarviointi TÄYTTÖPOHJA'!O71</f>
        <v>Ei arvioitu</v>
      </c>
      <c r="BG126" s="111">
        <f>'Riskiarviointi TÄYTTÖPOHJA'!P71</f>
        <v>0</v>
      </c>
      <c r="BH126" s="113" t="str">
        <f>'Riskiarviointi TÄYTTÖPOHJA'!Q71</f>
        <v>Ei arvioitu</v>
      </c>
      <c r="BI126" s="110">
        <f>'Riskiarviointi TÄYTTÖPOHJA'!R71</f>
        <v>0</v>
      </c>
      <c r="BJ126" s="110">
        <f>'Riskiarviointi TÄYTTÖPOHJA'!S71</f>
        <v>0</v>
      </c>
      <c r="BK126" s="110">
        <f>'Riskiarviointi TÄYTTÖPOHJA'!T71</f>
        <v>0</v>
      </c>
      <c r="BL126" s="114">
        <f>'Riskiarviointi TÄYTTÖPOHJA'!U71</f>
        <v>0</v>
      </c>
      <c r="BM126" s="101"/>
      <c r="BN126" s="101"/>
      <c r="BO126" s="101"/>
      <c r="BP126" s="101"/>
      <c r="BQ126" s="101"/>
      <c r="BR126" s="101"/>
      <c r="BS126" s="101"/>
      <c r="BT126" s="101"/>
      <c r="BU126" s="101"/>
      <c r="BV126" s="101"/>
      <c r="BW126" s="101"/>
      <c r="BX126" s="101"/>
      <c r="BY126" s="101"/>
      <c r="BZ126" s="101"/>
      <c r="CA126" s="101"/>
      <c r="CB126" s="101"/>
      <c r="CC126" s="101"/>
      <c r="CD126" s="101"/>
      <c r="CE126" s="101"/>
      <c r="CF126" s="101"/>
      <c r="CG126" s="101"/>
      <c r="CH126" s="101"/>
      <c r="CI126" s="101"/>
      <c r="CJ126" s="101"/>
      <c r="CK126" s="101"/>
      <c r="CL126" s="101"/>
      <c r="CM126" s="101"/>
      <c r="CN126" s="101"/>
      <c r="CO126" s="101"/>
    </row>
    <row r="127" spans="1:93" ht="15" customHeight="1" x14ac:dyDescent="0.2">
      <c r="A127" s="20">
        <v>65</v>
      </c>
      <c r="C127" s="1"/>
      <c r="D127" s="99">
        <f t="shared" si="69"/>
        <v>0</v>
      </c>
      <c r="E127" s="221">
        <f t="shared" si="70"/>
        <v>0</v>
      </c>
      <c r="F127" s="221"/>
      <c r="G127" s="221"/>
      <c r="H127" s="221"/>
      <c r="I127" s="100">
        <f t="shared" ref="I127:J127" si="89">BC125</f>
        <v>0</v>
      </c>
      <c r="J127" s="221" t="str">
        <f t="shared" si="89"/>
        <v>Ei arvioitu</v>
      </c>
      <c r="K127" s="221"/>
      <c r="L127" s="221"/>
      <c r="M127" s="221"/>
      <c r="N127" s="221">
        <f t="shared" si="72"/>
        <v>0</v>
      </c>
      <c r="O127" s="221"/>
      <c r="P127" s="221"/>
      <c r="Q127" s="221"/>
      <c r="R127" s="221"/>
      <c r="S127" s="221"/>
      <c r="T127" s="221">
        <f t="shared" si="73"/>
        <v>0</v>
      </c>
      <c r="U127" s="221"/>
      <c r="V127" s="221"/>
      <c r="W127" s="221"/>
      <c r="X127" s="221"/>
      <c r="Y127" s="222">
        <f t="shared" si="74"/>
        <v>0</v>
      </c>
      <c r="Z127" s="222"/>
      <c r="AA127" s="222"/>
      <c r="AB127" s="5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T127" s="107">
        <f>'Riskiarviointi TÄYTTÖPOHJA'!C72</f>
        <v>0</v>
      </c>
      <c r="AU127" s="108">
        <f>'Riskiarviointi TÄYTTÖPOHJA'!D72</f>
        <v>0</v>
      </c>
      <c r="AV127" s="109" t="str">
        <f>'Riskiarviointi TÄYTTÖPOHJA'!E72</f>
        <v>Täytä arvo 1-4</v>
      </c>
      <c r="AW127" s="110">
        <f>'Riskiarviointi TÄYTTÖPOHJA'!F72</f>
        <v>0</v>
      </c>
      <c r="AX127" s="110">
        <f>'Riskiarviointi TÄYTTÖPOHJA'!G72</f>
        <v>0</v>
      </c>
      <c r="AY127" s="111">
        <f>'Riskiarviointi TÄYTTÖPOHJA'!H72</f>
        <v>0</v>
      </c>
      <c r="AZ127" s="112" t="str">
        <f>'Riskiarviointi TÄYTTÖPOHJA'!I72</f>
        <v>Ei arvioitu</v>
      </c>
      <c r="BA127" s="111">
        <f>'Riskiarviointi TÄYTTÖPOHJA'!J72</f>
        <v>0</v>
      </c>
      <c r="BB127" s="112" t="str">
        <f>'Riskiarviointi TÄYTTÖPOHJA'!K72</f>
        <v>Ei arvioitu</v>
      </c>
      <c r="BC127" s="111">
        <f>'Riskiarviointi TÄYTTÖPOHJA'!L72</f>
        <v>0</v>
      </c>
      <c r="BD127" s="113" t="str">
        <f>'Riskiarviointi TÄYTTÖPOHJA'!M72</f>
        <v>Ei arvioitu</v>
      </c>
      <c r="BE127" s="111">
        <f>'Riskiarviointi TÄYTTÖPOHJA'!N72</f>
        <v>0</v>
      </c>
      <c r="BF127" s="113" t="str">
        <f>'Riskiarviointi TÄYTTÖPOHJA'!O72</f>
        <v>Ei arvioitu</v>
      </c>
      <c r="BG127" s="111">
        <f>'Riskiarviointi TÄYTTÖPOHJA'!P72</f>
        <v>0</v>
      </c>
      <c r="BH127" s="113" t="str">
        <f>'Riskiarviointi TÄYTTÖPOHJA'!Q72</f>
        <v>Ei arvioitu</v>
      </c>
      <c r="BI127" s="110">
        <f>'Riskiarviointi TÄYTTÖPOHJA'!R72</f>
        <v>0</v>
      </c>
      <c r="BJ127" s="110">
        <f>'Riskiarviointi TÄYTTÖPOHJA'!S72</f>
        <v>0</v>
      </c>
      <c r="BK127" s="110">
        <f>'Riskiarviointi TÄYTTÖPOHJA'!T72</f>
        <v>0</v>
      </c>
      <c r="BL127" s="114">
        <f>'Riskiarviointi TÄYTTÖPOHJA'!U72</f>
        <v>0</v>
      </c>
      <c r="BM127" s="101"/>
      <c r="BN127" s="101"/>
      <c r="BO127" s="101"/>
      <c r="BP127" s="101"/>
      <c r="BQ127" s="101"/>
      <c r="BR127" s="101"/>
      <c r="BS127" s="101"/>
      <c r="BT127" s="101"/>
      <c r="BU127" s="101"/>
      <c r="BV127" s="101"/>
      <c r="BW127" s="101"/>
      <c r="BX127" s="101"/>
      <c r="BY127" s="101"/>
      <c r="BZ127" s="101"/>
      <c r="CA127" s="101"/>
      <c r="CB127" s="101"/>
      <c r="CC127" s="101"/>
      <c r="CD127" s="101"/>
      <c r="CE127" s="101"/>
      <c r="CF127" s="101"/>
      <c r="CG127" s="101"/>
      <c r="CH127" s="101"/>
      <c r="CI127" s="101"/>
      <c r="CJ127" s="101"/>
      <c r="CK127" s="101"/>
      <c r="CL127" s="101"/>
      <c r="CM127" s="101"/>
      <c r="CN127" s="101"/>
      <c r="CO127" s="101"/>
    </row>
    <row r="128" spans="1:93" ht="15" customHeight="1" x14ac:dyDescent="0.2">
      <c r="A128" s="20">
        <v>66</v>
      </c>
      <c r="C128" s="1"/>
      <c r="D128" s="99">
        <f t="shared" si="69"/>
        <v>0</v>
      </c>
      <c r="E128" s="221">
        <f t="shared" si="70"/>
        <v>0</v>
      </c>
      <c r="F128" s="221"/>
      <c r="G128" s="221"/>
      <c r="H128" s="221"/>
      <c r="I128" s="100">
        <f t="shared" ref="I128:J128" si="90">BC126</f>
        <v>0</v>
      </c>
      <c r="J128" s="221" t="str">
        <f t="shared" si="90"/>
        <v>Ei arvioitu</v>
      </c>
      <c r="K128" s="221"/>
      <c r="L128" s="221"/>
      <c r="M128" s="221"/>
      <c r="N128" s="221">
        <f t="shared" si="72"/>
        <v>0</v>
      </c>
      <c r="O128" s="221"/>
      <c r="P128" s="221"/>
      <c r="Q128" s="221"/>
      <c r="R128" s="221"/>
      <c r="S128" s="221"/>
      <c r="T128" s="221">
        <f t="shared" si="73"/>
        <v>0</v>
      </c>
      <c r="U128" s="221"/>
      <c r="V128" s="221"/>
      <c r="W128" s="221"/>
      <c r="X128" s="221"/>
      <c r="Y128" s="222">
        <f t="shared" si="74"/>
        <v>0</v>
      </c>
      <c r="Z128" s="222"/>
      <c r="AA128" s="222"/>
      <c r="AB128" s="5"/>
      <c r="AE128" s="149" t="s">
        <v>15</v>
      </c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T128" s="107">
        <f>'Riskiarviointi TÄYTTÖPOHJA'!C73</f>
        <v>0</v>
      </c>
      <c r="AU128" s="108">
        <f>'Riskiarviointi TÄYTTÖPOHJA'!D73</f>
        <v>0</v>
      </c>
      <c r="AV128" s="109" t="str">
        <f>'Riskiarviointi TÄYTTÖPOHJA'!E73</f>
        <v>Täytä arvo 1-4</v>
      </c>
      <c r="AW128" s="110">
        <f>'Riskiarviointi TÄYTTÖPOHJA'!F73</f>
        <v>0</v>
      </c>
      <c r="AX128" s="110">
        <f>'Riskiarviointi TÄYTTÖPOHJA'!G73</f>
        <v>0</v>
      </c>
      <c r="AY128" s="111">
        <f>'Riskiarviointi TÄYTTÖPOHJA'!H73</f>
        <v>0</v>
      </c>
      <c r="AZ128" s="112" t="str">
        <f>'Riskiarviointi TÄYTTÖPOHJA'!I73</f>
        <v>Ei arvioitu</v>
      </c>
      <c r="BA128" s="111">
        <f>'Riskiarviointi TÄYTTÖPOHJA'!J73</f>
        <v>0</v>
      </c>
      <c r="BB128" s="112" t="str">
        <f>'Riskiarviointi TÄYTTÖPOHJA'!K73</f>
        <v>Ei arvioitu</v>
      </c>
      <c r="BC128" s="111">
        <f>'Riskiarviointi TÄYTTÖPOHJA'!L73</f>
        <v>0</v>
      </c>
      <c r="BD128" s="113" t="str">
        <f>'Riskiarviointi TÄYTTÖPOHJA'!M73</f>
        <v>Ei arvioitu</v>
      </c>
      <c r="BE128" s="111">
        <f>'Riskiarviointi TÄYTTÖPOHJA'!N73</f>
        <v>0</v>
      </c>
      <c r="BF128" s="113" t="str">
        <f>'Riskiarviointi TÄYTTÖPOHJA'!O73</f>
        <v>Ei arvioitu</v>
      </c>
      <c r="BG128" s="111">
        <f>'Riskiarviointi TÄYTTÖPOHJA'!P73</f>
        <v>0</v>
      </c>
      <c r="BH128" s="113" t="str">
        <f>'Riskiarviointi TÄYTTÖPOHJA'!Q73</f>
        <v>Ei arvioitu</v>
      </c>
      <c r="BI128" s="110">
        <f>'Riskiarviointi TÄYTTÖPOHJA'!R73</f>
        <v>0</v>
      </c>
      <c r="BJ128" s="110">
        <f>'Riskiarviointi TÄYTTÖPOHJA'!S73</f>
        <v>0</v>
      </c>
      <c r="BK128" s="110">
        <f>'Riskiarviointi TÄYTTÖPOHJA'!T73</f>
        <v>0</v>
      </c>
      <c r="BL128" s="114">
        <f>'Riskiarviointi TÄYTTÖPOHJA'!U73</f>
        <v>0</v>
      </c>
      <c r="BM128" s="101"/>
      <c r="BN128" s="101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1"/>
      <c r="BZ128" s="101"/>
      <c r="CA128" s="101"/>
      <c r="CB128" s="101"/>
      <c r="CC128" s="101"/>
      <c r="CD128" s="101"/>
      <c r="CE128" s="101"/>
      <c r="CF128" s="101"/>
      <c r="CG128" s="101"/>
      <c r="CH128" s="101"/>
      <c r="CI128" s="101"/>
      <c r="CJ128" s="101"/>
      <c r="CK128" s="101"/>
      <c r="CL128" s="101"/>
      <c r="CM128" s="101"/>
      <c r="CN128" s="101"/>
      <c r="CO128" s="101"/>
    </row>
    <row r="129" spans="1:93" ht="15" customHeight="1" x14ac:dyDescent="0.2">
      <c r="A129" s="20">
        <v>67</v>
      </c>
      <c r="C129" s="1"/>
      <c r="D129" s="99">
        <f t="shared" si="69"/>
        <v>0</v>
      </c>
      <c r="E129" s="221">
        <f t="shared" si="70"/>
        <v>0</v>
      </c>
      <c r="F129" s="221"/>
      <c r="G129" s="221"/>
      <c r="H129" s="221"/>
      <c r="I129" s="100">
        <f t="shared" ref="I129:J129" si="91">BC127</f>
        <v>0</v>
      </c>
      <c r="J129" s="221" t="str">
        <f t="shared" si="91"/>
        <v>Ei arvioitu</v>
      </c>
      <c r="K129" s="221"/>
      <c r="L129" s="221"/>
      <c r="M129" s="221"/>
      <c r="N129" s="221">
        <f t="shared" si="72"/>
        <v>0</v>
      </c>
      <c r="O129" s="221"/>
      <c r="P129" s="221"/>
      <c r="Q129" s="221"/>
      <c r="R129" s="221"/>
      <c r="S129" s="221"/>
      <c r="T129" s="221">
        <f t="shared" si="73"/>
        <v>0</v>
      </c>
      <c r="U129" s="221"/>
      <c r="V129" s="221"/>
      <c r="W129" s="221"/>
      <c r="X129" s="221"/>
      <c r="Y129" s="222">
        <f t="shared" si="74"/>
        <v>0</v>
      </c>
      <c r="Z129" s="222"/>
      <c r="AA129" s="222"/>
      <c r="AB129" s="5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T129" s="107">
        <f>'Riskiarviointi TÄYTTÖPOHJA'!C74</f>
        <v>0</v>
      </c>
      <c r="AU129" s="108">
        <f>'Riskiarviointi TÄYTTÖPOHJA'!D74</f>
        <v>0</v>
      </c>
      <c r="AV129" s="109" t="str">
        <f>'Riskiarviointi TÄYTTÖPOHJA'!E74</f>
        <v>Täytä arvo 1-4</v>
      </c>
      <c r="AW129" s="110">
        <f>'Riskiarviointi TÄYTTÖPOHJA'!F74</f>
        <v>0</v>
      </c>
      <c r="AX129" s="110">
        <f>'Riskiarviointi TÄYTTÖPOHJA'!G74</f>
        <v>0</v>
      </c>
      <c r="AY129" s="111">
        <f>'Riskiarviointi TÄYTTÖPOHJA'!H74</f>
        <v>0</v>
      </c>
      <c r="AZ129" s="112" t="str">
        <f>'Riskiarviointi TÄYTTÖPOHJA'!I74</f>
        <v>Ei arvioitu</v>
      </c>
      <c r="BA129" s="111">
        <f>'Riskiarviointi TÄYTTÖPOHJA'!J74</f>
        <v>0</v>
      </c>
      <c r="BB129" s="112" t="str">
        <f>'Riskiarviointi TÄYTTÖPOHJA'!K74</f>
        <v>Ei arvioitu</v>
      </c>
      <c r="BC129" s="111">
        <f>'Riskiarviointi TÄYTTÖPOHJA'!L74</f>
        <v>0</v>
      </c>
      <c r="BD129" s="113" t="str">
        <f>'Riskiarviointi TÄYTTÖPOHJA'!M74</f>
        <v>Ei arvioitu</v>
      </c>
      <c r="BE129" s="111">
        <f>'Riskiarviointi TÄYTTÖPOHJA'!N74</f>
        <v>0</v>
      </c>
      <c r="BF129" s="113" t="str">
        <f>'Riskiarviointi TÄYTTÖPOHJA'!O74</f>
        <v>Ei arvioitu</v>
      </c>
      <c r="BG129" s="111">
        <f>'Riskiarviointi TÄYTTÖPOHJA'!P74</f>
        <v>0</v>
      </c>
      <c r="BH129" s="113" t="str">
        <f>'Riskiarviointi TÄYTTÖPOHJA'!Q74</f>
        <v>Ei arvioitu</v>
      </c>
      <c r="BI129" s="110">
        <f>'Riskiarviointi TÄYTTÖPOHJA'!R74</f>
        <v>0</v>
      </c>
      <c r="BJ129" s="110">
        <f>'Riskiarviointi TÄYTTÖPOHJA'!S74</f>
        <v>0</v>
      </c>
      <c r="BK129" s="110">
        <f>'Riskiarviointi TÄYTTÖPOHJA'!T74</f>
        <v>0</v>
      </c>
      <c r="BL129" s="114">
        <f>'Riskiarviointi TÄYTTÖPOHJA'!U74</f>
        <v>0</v>
      </c>
      <c r="BM129" s="101"/>
      <c r="BN129" s="101"/>
      <c r="BO129" s="101"/>
      <c r="BP129" s="101"/>
      <c r="BQ129" s="101"/>
      <c r="BR129" s="101"/>
      <c r="BS129" s="101"/>
      <c r="BT129" s="101"/>
      <c r="BU129" s="101"/>
      <c r="BV129" s="101"/>
      <c r="BW129" s="101"/>
      <c r="BX129" s="101"/>
      <c r="BY129" s="101"/>
      <c r="BZ129" s="101"/>
      <c r="CA129" s="101"/>
      <c r="CB129" s="101"/>
      <c r="CC129" s="101"/>
      <c r="CD129" s="101"/>
      <c r="CE129" s="101"/>
      <c r="CF129" s="101"/>
      <c r="CG129" s="101"/>
      <c r="CH129" s="101"/>
      <c r="CI129" s="101"/>
      <c r="CJ129" s="101"/>
      <c r="CK129" s="101"/>
      <c r="CL129" s="101"/>
      <c r="CM129" s="101"/>
      <c r="CN129" s="101"/>
      <c r="CO129" s="101"/>
    </row>
    <row r="130" spans="1:93" ht="15" customHeight="1" x14ac:dyDescent="0.2">
      <c r="A130" s="20">
        <v>68</v>
      </c>
      <c r="C130" s="1"/>
      <c r="D130" s="99">
        <f t="shared" si="69"/>
        <v>0</v>
      </c>
      <c r="E130" s="221">
        <f t="shared" si="70"/>
        <v>0</v>
      </c>
      <c r="F130" s="221"/>
      <c r="G130" s="221"/>
      <c r="H130" s="221"/>
      <c r="I130" s="100">
        <f t="shared" ref="I130:J130" si="92">BC128</f>
        <v>0</v>
      </c>
      <c r="J130" s="221" t="str">
        <f t="shared" si="92"/>
        <v>Ei arvioitu</v>
      </c>
      <c r="K130" s="221"/>
      <c r="L130" s="221"/>
      <c r="M130" s="221"/>
      <c r="N130" s="221">
        <f t="shared" si="72"/>
        <v>0</v>
      </c>
      <c r="O130" s="221"/>
      <c r="P130" s="221"/>
      <c r="Q130" s="221"/>
      <c r="R130" s="221"/>
      <c r="S130" s="221"/>
      <c r="T130" s="221">
        <f t="shared" si="73"/>
        <v>0</v>
      </c>
      <c r="U130" s="221"/>
      <c r="V130" s="221"/>
      <c r="W130" s="221"/>
      <c r="X130" s="221"/>
      <c r="Y130" s="222">
        <f t="shared" si="74"/>
        <v>0</v>
      </c>
      <c r="Z130" s="222"/>
      <c r="AA130" s="222"/>
      <c r="AB130" s="5"/>
      <c r="AE130" s="149"/>
      <c r="AF130" s="149"/>
      <c r="AG130" s="149"/>
      <c r="AH130" s="149"/>
      <c r="AI130" s="149"/>
      <c r="AJ130" s="149"/>
      <c r="AK130" s="149"/>
      <c r="AL130" s="149"/>
      <c r="AM130" s="149"/>
      <c r="AN130" s="149"/>
      <c r="AO130" s="149"/>
      <c r="AP130" s="149"/>
      <c r="AT130" s="107">
        <f>'Riskiarviointi TÄYTTÖPOHJA'!C75</f>
        <v>0</v>
      </c>
      <c r="AU130" s="108">
        <f>'Riskiarviointi TÄYTTÖPOHJA'!D75</f>
        <v>0</v>
      </c>
      <c r="AV130" s="109" t="str">
        <f>'Riskiarviointi TÄYTTÖPOHJA'!E75</f>
        <v>Täytä arvo 1-4</v>
      </c>
      <c r="AW130" s="110">
        <f>'Riskiarviointi TÄYTTÖPOHJA'!F75</f>
        <v>0</v>
      </c>
      <c r="AX130" s="110">
        <f>'Riskiarviointi TÄYTTÖPOHJA'!G75</f>
        <v>0</v>
      </c>
      <c r="AY130" s="111">
        <f>'Riskiarviointi TÄYTTÖPOHJA'!H75</f>
        <v>0</v>
      </c>
      <c r="AZ130" s="112" t="str">
        <f>'Riskiarviointi TÄYTTÖPOHJA'!I75</f>
        <v>Ei arvioitu</v>
      </c>
      <c r="BA130" s="111">
        <f>'Riskiarviointi TÄYTTÖPOHJA'!J75</f>
        <v>0</v>
      </c>
      <c r="BB130" s="112" t="str">
        <f>'Riskiarviointi TÄYTTÖPOHJA'!K75</f>
        <v>Ei arvioitu</v>
      </c>
      <c r="BC130" s="111">
        <f>'Riskiarviointi TÄYTTÖPOHJA'!L75</f>
        <v>0</v>
      </c>
      <c r="BD130" s="113" t="str">
        <f>'Riskiarviointi TÄYTTÖPOHJA'!M75</f>
        <v>Ei arvioitu</v>
      </c>
      <c r="BE130" s="111">
        <f>'Riskiarviointi TÄYTTÖPOHJA'!N75</f>
        <v>0</v>
      </c>
      <c r="BF130" s="113" t="str">
        <f>'Riskiarviointi TÄYTTÖPOHJA'!O75</f>
        <v>Ei arvioitu</v>
      </c>
      <c r="BG130" s="111">
        <f>'Riskiarviointi TÄYTTÖPOHJA'!P75</f>
        <v>0</v>
      </c>
      <c r="BH130" s="113" t="str">
        <f>'Riskiarviointi TÄYTTÖPOHJA'!Q75</f>
        <v>Ei arvioitu</v>
      </c>
      <c r="BI130" s="110">
        <f>'Riskiarviointi TÄYTTÖPOHJA'!R75</f>
        <v>0</v>
      </c>
      <c r="BJ130" s="110">
        <f>'Riskiarviointi TÄYTTÖPOHJA'!S75</f>
        <v>0</v>
      </c>
      <c r="BK130" s="110">
        <f>'Riskiarviointi TÄYTTÖPOHJA'!T75</f>
        <v>0</v>
      </c>
      <c r="BL130" s="114">
        <f>'Riskiarviointi TÄYTTÖPOHJA'!U75</f>
        <v>0</v>
      </c>
      <c r="BM130" s="101"/>
      <c r="BN130" s="101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1"/>
      <c r="BZ130" s="101"/>
      <c r="CA130" s="101"/>
      <c r="CB130" s="101"/>
      <c r="CC130" s="101"/>
      <c r="CD130" s="101"/>
      <c r="CE130" s="101"/>
      <c r="CF130" s="101"/>
      <c r="CG130" s="101"/>
      <c r="CH130" s="101"/>
      <c r="CI130" s="101"/>
      <c r="CJ130" s="101"/>
      <c r="CK130" s="101"/>
      <c r="CL130" s="101"/>
      <c r="CM130" s="101"/>
      <c r="CN130" s="101"/>
      <c r="CO130" s="101"/>
    </row>
    <row r="131" spans="1:93" ht="15" customHeight="1" x14ac:dyDescent="0.2">
      <c r="A131" s="20">
        <v>69</v>
      </c>
      <c r="C131" s="1"/>
      <c r="D131" s="99">
        <f t="shared" si="69"/>
        <v>0</v>
      </c>
      <c r="E131" s="221">
        <f t="shared" si="70"/>
        <v>0</v>
      </c>
      <c r="F131" s="221"/>
      <c r="G131" s="221"/>
      <c r="H131" s="221"/>
      <c r="I131" s="100">
        <f t="shared" ref="I131:J131" si="93">BC129</f>
        <v>0</v>
      </c>
      <c r="J131" s="221" t="str">
        <f t="shared" si="93"/>
        <v>Ei arvioitu</v>
      </c>
      <c r="K131" s="221"/>
      <c r="L131" s="221"/>
      <c r="M131" s="221"/>
      <c r="N131" s="221">
        <f t="shared" si="72"/>
        <v>0</v>
      </c>
      <c r="O131" s="221"/>
      <c r="P131" s="221"/>
      <c r="Q131" s="221"/>
      <c r="R131" s="221"/>
      <c r="S131" s="221"/>
      <c r="T131" s="221">
        <f t="shared" si="73"/>
        <v>0</v>
      </c>
      <c r="U131" s="221"/>
      <c r="V131" s="221"/>
      <c r="W131" s="221"/>
      <c r="X131" s="221"/>
      <c r="Y131" s="222">
        <f t="shared" si="74"/>
        <v>0</v>
      </c>
      <c r="Z131" s="222"/>
      <c r="AA131" s="222"/>
      <c r="AB131" s="5"/>
      <c r="AE131" s="157" t="s">
        <v>15</v>
      </c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57"/>
      <c r="AT131" s="107">
        <f>'Riskiarviointi TÄYTTÖPOHJA'!C76</f>
        <v>0</v>
      </c>
      <c r="AU131" s="108">
        <f>'Riskiarviointi TÄYTTÖPOHJA'!D76</f>
        <v>0</v>
      </c>
      <c r="AV131" s="109" t="str">
        <f>'Riskiarviointi TÄYTTÖPOHJA'!E76</f>
        <v>Täytä arvo 1-4</v>
      </c>
      <c r="AW131" s="110">
        <f>'Riskiarviointi TÄYTTÖPOHJA'!F76</f>
        <v>0</v>
      </c>
      <c r="AX131" s="110">
        <f>'Riskiarviointi TÄYTTÖPOHJA'!G76</f>
        <v>0</v>
      </c>
      <c r="AY131" s="111">
        <f>'Riskiarviointi TÄYTTÖPOHJA'!H76</f>
        <v>0</v>
      </c>
      <c r="AZ131" s="112" t="str">
        <f>'Riskiarviointi TÄYTTÖPOHJA'!I76</f>
        <v>Ei arvioitu</v>
      </c>
      <c r="BA131" s="111">
        <f>'Riskiarviointi TÄYTTÖPOHJA'!J76</f>
        <v>0</v>
      </c>
      <c r="BB131" s="112" t="str">
        <f>'Riskiarviointi TÄYTTÖPOHJA'!K76</f>
        <v>Ei arvioitu</v>
      </c>
      <c r="BC131" s="111">
        <f>'Riskiarviointi TÄYTTÖPOHJA'!L76</f>
        <v>0</v>
      </c>
      <c r="BD131" s="113" t="str">
        <f>'Riskiarviointi TÄYTTÖPOHJA'!M76</f>
        <v>Ei arvioitu</v>
      </c>
      <c r="BE131" s="111">
        <f>'Riskiarviointi TÄYTTÖPOHJA'!N76</f>
        <v>0</v>
      </c>
      <c r="BF131" s="113" t="str">
        <f>'Riskiarviointi TÄYTTÖPOHJA'!O76</f>
        <v>Ei arvioitu</v>
      </c>
      <c r="BG131" s="111">
        <f>'Riskiarviointi TÄYTTÖPOHJA'!P76</f>
        <v>0</v>
      </c>
      <c r="BH131" s="113" t="str">
        <f>'Riskiarviointi TÄYTTÖPOHJA'!Q76</f>
        <v>Ei arvioitu</v>
      </c>
      <c r="BI131" s="110">
        <f>'Riskiarviointi TÄYTTÖPOHJA'!R76</f>
        <v>0</v>
      </c>
      <c r="BJ131" s="110">
        <f>'Riskiarviointi TÄYTTÖPOHJA'!S76</f>
        <v>0</v>
      </c>
      <c r="BK131" s="110">
        <f>'Riskiarviointi TÄYTTÖPOHJA'!T76</f>
        <v>0</v>
      </c>
      <c r="BL131" s="114">
        <f>'Riskiarviointi TÄYTTÖPOHJA'!U76</f>
        <v>0</v>
      </c>
      <c r="BM131" s="101"/>
      <c r="BN131" s="101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01"/>
      <c r="BZ131" s="101"/>
      <c r="CA131" s="101"/>
      <c r="CB131" s="101"/>
      <c r="CC131" s="101"/>
      <c r="CD131" s="101"/>
      <c r="CE131" s="101"/>
      <c r="CF131" s="101"/>
      <c r="CG131" s="101"/>
      <c r="CH131" s="101"/>
      <c r="CI131" s="101"/>
      <c r="CJ131" s="101"/>
      <c r="CK131" s="101"/>
      <c r="CL131" s="101"/>
      <c r="CM131" s="101"/>
      <c r="CN131" s="101"/>
      <c r="CO131" s="101"/>
    </row>
    <row r="132" spans="1:93" ht="15" customHeight="1" x14ac:dyDescent="0.2">
      <c r="A132" s="20">
        <v>70</v>
      </c>
      <c r="C132" s="1"/>
      <c r="D132" s="99">
        <f t="shared" si="69"/>
        <v>0</v>
      </c>
      <c r="E132" s="221">
        <f t="shared" si="70"/>
        <v>0</v>
      </c>
      <c r="F132" s="221"/>
      <c r="G132" s="221"/>
      <c r="H132" s="221"/>
      <c r="I132" s="100">
        <f t="shared" ref="I132:J132" si="94">BC130</f>
        <v>0</v>
      </c>
      <c r="J132" s="221" t="str">
        <f t="shared" si="94"/>
        <v>Ei arvioitu</v>
      </c>
      <c r="K132" s="221"/>
      <c r="L132" s="221"/>
      <c r="M132" s="221"/>
      <c r="N132" s="221">
        <f t="shared" si="72"/>
        <v>0</v>
      </c>
      <c r="O132" s="221"/>
      <c r="P132" s="221"/>
      <c r="Q132" s="221"/>
      <c r="R132" s="221"/>
      <c r="S132" s="221"/>
      <c r="T132" s="221">
        <f t="shared" si="73"/>
        <v>0</v>
      </c>
      <c r="U132" s="221"/>
      <c r="V132" s="221"/>
      <c r="W132" s="221"/>
      <c r="X132" s="221"/>
      <c r="Y132" s="222">
        <f t="shared" si="74"/>
        <v>0</v>
      </c>
      <c r="Z132" s="222"/>
      <c r="AA132" s="222"/>
      <c r="AB132" s="5"/>
      <c r="AE132" s="157"/>
      <c r="AF132" s="157"/>
      <c r="AG132" s="157"/>
      <c r="AH132" s="157"/>
      <c r="AI132" s="157"/>
      <c r="AJ132" s="157"/>
      <c r="AK132" s="157"/>
      <c r="AL132" s="157"/>
      <c r="AM132" s="157"/>
      <c r="AN132" s="157"/>
      <c r="AO132" s="157"/>
      <c r="AP132" s="157"/>
      <c r="AT132" s="107">
        <f>'Riskiarviointi TÄYTTÖPOHJA'!C77</f>
        <v>0</v>
      </c>
      <c r="AU132" s="108">
        <f>'Riskiarviointi TÄYTTÖPOHJA'!D77</f>
        <v>0</v>
      </c>
      <c r="AV132" s="109" t="str">
        <f>'Riskiarviointi TÄYTTÖPOHJA'!E77</f>
        <v>Täytä arvo 1-4</v>
      </c>
      <c r="AW132" s="110">
        <f>'Riskiarviointi TÄYTTÖPOHJA'!F77</f>
        <v>0</v>
      </c>
      <c r="AX132" s="110">
        <f>'Riskiarviointi TÄYTTÖPOHJA'!G77</f>
        <v>0</v>
      </c>
      <c r="AY132" s="111">
        <f>'Riskiarviointi TÄYTTÖPOHJA'!H77</f>
        <v>0</v>
      </c>
      <c r="AZ132" s="112" t="str">
        <f>'Riskiarviointi TÄYTTÖPOHJA'!I77</f>
        <v>Ei arvioitu</v>
      </c>
      <c r="BA132" s="111">
        <f>'Riskiarviointi TÄYTTÖPOHJA'!J77</f>
        <v>0</v>
      </c>
      <c r="BB132" s="112" t="str">
        <f>'Riskiarviointi TÄYTTÖPOHJA'!K77</f>
        <v>Ei arvioitu</v>
      </c>
      <c r="BC132" s="111">
        <f>'Riskiarviointi TÄYTTÖPOHJA'!L77</f>
        <v>0</v>
      </c>
      <c r="BD132" s="113" t="str">
        <f>'Riskiarviointi TÄYTTÖPOHJA'!M77</f>
        <v>Ei arvioitu</v>
      </c>
      <c r="BE132" s="111">
        <f>'Riskiarviointi TÄYTTÖPOHJA'!N77</f>
        <v>0</v>
      </c>
      <c r="BF132" s="113" t="str">
        <f>'Riskiarviointi TÄYTTÖPOHJA'!O77</f>
        <v>Ei arvioitu</v>
      </c>
      <c r="BG132" s="111">
        <f>'Riskiarviointi TÄYTTÖPOHJA'!P77</f>
        <v>0</v>
      </c>
      <c r="BH132" s="113" t="str">
        <f>'Riskiarviointi TÄYTTÖPOHJA'!Q77</f>
        <v>Ei arvioitu</v>
      </c>
      <c r="BI132" s="110">
        <f>'Riskiarviointi TÄYTTÖPOHJA'!R77</f>
        <v>0</v>
      </c>
      <c r="BJ132" s="110">
        <f>'Riskiarviointi TÄYTTÖPOHJA'!S77</f>
        <v>0</v>
      </c>
      <c r="BK132" s="110">
        <f>'Riskiarviointi TÄYTTÖPOHJA'!T77</f>
        <v>0</v>
      </c>
      <c r="BL132" s="114">
        <f>'Riskiarviointi TÄYTTÖPOHJA'!U77</f>
        <v>0</v>
      </c>
      <c r="BM132" s="101"/>
      <c r="BN132" s="101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1"/>
      <c r="BZ132" s="101"/>
      <c r="CA132" s="101"/>
      <c r="CB132" s="101"/>
      <c r="CC132" s="101"/>
      <c r="CD132" s="101"/>
      <c r="CE132" s="101"/>
      <c r="CF132" s="101"/>
      <c r="CG132" s="101"/>
      <c r="CH132" s="101"/>
      <c r="CI132" s="101"/>
      <c r="CJ132" s="101"/>
      <c r="CK132" s="101"/>
      <c r="CL132" s="101"/>
      <c r="CM132" s="101"/>
      <c r="CN132" s="101"/>
      <c r="CO132" s="101"/>
    </row>
    <row r="133" spans="1:93" ht="15" customHeight="1" x14ac:dyDescent="0.2">
      <c r="A133" s="20">
        <v>71</v>
      </c>
      <c r="C133" s="1"/>
      <c r="D133" s="99">
        <f t="shared" si="69"/>
        <v>0</v>
      </c>
      <c r="E133" s="221">
        <f t="shared" si="70"/>
        <v>0</v>
      </c>
      <c r="F133" s="221"/>
      <c r="G133" s="221"/>
      <c r="H133" s="221"/>
      <c r="I133" s="100">
        <f t="shared" ref="I133:J133" si="95">BC131</f>
        <v>0</v>
      </c>
      <c r="J133" s="221" t="str">
        <f t="shared" si="95"/>
        <v>Ei arvioitu</v>
      </c>
      <c r="K133" s="221"/>
      <c r="L133" s="221"/>
      <c r="M133" s="221"/>
      <c r="N133" s="221">
        <f t="shared" si="72"/>
        <v>0</v>
      </c>
      <c r="O133" s="221"/>
      <c r="P133" s="221"/>
      <c r="Q133" s="221"/>
      <c r="R133" s="221"/>
      <c r="S133" s="221"/>
      <c r="T133" s="221">
        <f t="shared" si="73"/>
        <v>0</v>
      </c>
      <c r="U133" s="221"/>
      <c r="V133" s="221"/>
      <c r="W133" s="221"/>
      <c r="X133" s="221"/>
      <c r="Y133" s="222">
        <f t="shared" si="74"/>
        <v>0</v>
      </c>
      <c r="Z133" s="222"/>
      <c r="AA133" s="222"/>
      <c r="AB133" s="5"/>
      <c r="AE133" s="157"/>
      <c r="AF133" s="157"/>
      <c r="AG133" s="157"/>
      <c r="AH133" s="157"/>
      <c r="AI133" s="157"/>
      <c r="AJ133" s="157"/>
      <c r="AK133" s="157"/>
      <c r="AL133" s="157"/>
      <c r="AM133" s="157"/>
      <c r="AN133" s="157"/>
      <c r="AO133" s="157"/>
      <c r="AP133" s="157"/>
      <c r="AT133" s="107">
        <f>'Riskiarviointi TÄYTTÖPOHJA'!C78</f>
        <v>0</v>
      </c>
      <c r="AU133" s="108">
        <f>'Riskiarviointi TÄYTTÖPOHJA'!D78</f>
        <v>0</v>
      </c>
      <c r="AV133" s="109" t="str">
        <f>'Riskiarviointi TÄYTTÖPOHJA'!E78</f>
        <v>Täytä arvo 1-4</v>
      </c>
      <c r="AW133" s="110">
        <f>'Riskiarviointi TÄYTTÖPOHJA'!F78</f>
        <v>0</v>
      </c>
      <c r="AX133" s="110">
        <f>'Riskiarviointi TÄYTTÖPOHJA'!G78</f>
        <v>0</v>
      </c>
      <c r="AY133" s="111">
        <f>'Riskiarviointi TÄYTTÖPOHJA'!H78</f>
        <v>0</v>
      </c>
      <c r="AZ133" s="112" t="str">
        <f>'Riskiarviointi TÄYTTÖPOHJA'!I78</f>
        <v>Ei arvioitu</v>
      </c>
      <c r="BA133" s="111">
        <f>'Riskiarviointi TÄYTTÖPOHJA'!J78</f>
        <v>0</v>
      </c>
      <c r="BB133" s="112" t="str">
        <f>'Riskiarviointi TÄYTTÖPOHJA'!K78</f>
        <v>Ei arvioitu</v>
      </c>
      <c r="BC133" s="111">
        <f>'Riskiarviointi TÄYTTÖPOHJA'!L78</f>
        <v>0</v>
      </c>
      <c r="BD133" s="113" t="str">
        <f>'Riskiarviointi TÄYTTÖPOHJA'!M78</f>
        <v>Ei arvioitu</v>
      </c>
      <c r="BE133" s="111">
        <f>'Riskiarviointi TÄYTTÖPOHJA'!N78</f>
        <v>0</v>
      </c>
      <c r="BF133" s="113" t="str">
        <f>'Riskiarviointi TÄYTTÖPOHJA'!O78</f>
        <v>Ei arvioitu</v>
      </c>
      <c r="BG133" s="111">
        <f>'Riskiarviointi TÄYTTÖPOHJA'!P78</f>
        <v>0</v>
      </c>
      <c r="BH133" s="113" t="str">
        <f>'Riskiarviointi TÄYTTÖPOHJA'!Q78</f>
        <v>Ei arvioitu</v>
      </c>
      <c r="BI133" s="110">
        <f>'Riskiarviointi TÄYTTÖPOHJA'!R78</f>
        <v>0</v>
      </c>
      <c r="BJ133" s="110">
        <f>'Riskiarviointi TÄYTTÖPOHJA'!S78</f>
        <v>0</v>
      </c>
      <c r="BK133" s="110">
        <f>'Riskiarviointi TÄYTTÖPOHJA'!T78</f>
        <v>0</v>
      </c>
      <c r="BL133" s="114">
        <f>'Riskiarviointi TÄYTTÖPOHJA'!U78</f>
        <v>0</v>
      </c>
      <c r="BM133" s="101"/>
      <c r="BN133" s="101"/>
      <c r="BO133" s="101"/>
      <c r="BP133" s="101"/>
      <c r="BQ133" s="101"/>
      <c r="BR133" s="101"/>
      <c r="BS133" s="101"/>
      <c r="BT133" s="101"/>
      <c r="BU133" s="101"/>
      <c r="BV133" s="101"/>
      <c r="BW133" s="101"/>
      <c r="BX133" s="101"/>
      <c r="BY133" s="101"/>
      <c r="BZ133" s="101"/>
      <c r="CA133" s="101"/>
      <c r="CB133" s="101"/>
      <c r="CC133" s="101"/>
      <c r="CD133" s="101"/>
      <c r="CE133" s="101"/>
      <c r="CF133" s="101"/>
      <c r="CG133" s="101"/>
      <c r="CH133" s="101"/>
      <c r="CI133" s="101"/>
      <c r="CJ133" s="101"/>
      <c r="CK133" s="101"/>
      <c r="CL133" s="101"/>
      <c r="CM133" s="101"/>
      <c r="CN133" s="101"/>
      <c r="CO133" s="101"/>
    </row>
    <row r="134" spans="1:93" ht="15" customHeight="1" x14ac:dyDescent="0.2">
      <c r="A134" s="20">
        <v>72</v>
      </c>
      <c r="C134" s="1"/>
      <c r="D134" s="99">
        <f t="shared" si="69"/>
        <v>0</v>
      </c>
      <c r="E134" s="221">
        <f t="shared" si="70"/>
        <v>0</v>
      </c>
      <c r="F134" s="221"/>
      <c r="G134" s="221"/>
      <c r="H134" s="221"/>
      <c r="I134" s="100">
        <f t="shared" ref="I134:J134" si="96">BC132</f>
        <v>0</v>
      </c>
      <c r="J134" s="221" t="str">
        <f t="shared" si="96"/>
        <v>Ei arvioitu</v>
      </c>
      <c r="K134" s="221"/>
      <c r="L134" s="221"/>
      <c r="M134" s="221"/>
      <c r="N134" s="221">
        <f t="shared" si="72"/>
        <v>0</v>
      </c>
      <c r="O134" s="221"/>
      <c r="P134" s="221"/>
      <c r="Q134" s="221"/>
      <c r="R134" s="221"/>
      <c r="S134" s="221"/>
      <c r="T134" s="221">
        <f t="shared" si="73"/>
        <v>0</v>
      </c>
      <c r="U134" s="221"/>
      <c r="V134" s="221"/>
      <c r="W134" s="221"/>
      <c r="X134" s="221"/>
      <c r="Y134" s="222">
        <f t="shared" si="74"/>
        <v>0</v>
      </c>
      <c r="Z134" s="222"/>
      <c r="AA134" s="222"/>
      <c r="AB134" s="5"/>
      <c r="AE134" s="156" t="s">
        <v>15</v>
      </c>
      <c r="AF134" s="156"/>
      <c r="AG134" s="156"/>
      <c r="AH134" s="156"/>
      <c r="AI134" s="156"/>
      <c r="AJ134" s="156"/>
      <c r="AK134" s="156"/>
      <c r="AL134" s="156"/>
      <c r="AM134" s="156"/>
      <c r="AN134" s="156"/>
      <c r="AO134" s="156"/>
      <c r="AP134" s="156"/>
      <c r="AT134" s="107">
        <f>'Riskiarviointi TÄYTTÖPOHJA'!C79</f>
        <v>0</v>
      </c>
      <c r="AU134" s="108">
        <f>'Riskiarviointi TÄYTTÖPOHJA'!D79</f>
        <v>0</v>
      </c>
      <c r="AV134" s="109" t="str">
        <f>'Riskiarviointi TÄYTTÖPOHJA'!E79</f>
        <v>Täytä arvo 1-4</v>
      </c>
      <c r="AW134" s="110">
        <f>'Riskiarviointi TÄYTTÖPOHJA'!F79</f>
        <v>0</v>
      </c>
      <c r="AX134" s="110">
        <f>'Riskiarviointi TÄYTTÖPOHJA'!G79</f>
        <v>0</v>
      </c>
      <c r="AY134" s="111">
        <f>'Riskiarviointi TÄYTTÖPOHJA'!H79</f>
        <v>0</v>
      </c>
      <c r="AZ134" s="112" t="str">
        <f>'Riskiarviointi TÄYTTÖPOHJA'!I79</f>
        <v>Ei arvioitu</v>
      </c>
      <c r="BA134" s="111">
        <f>'Riskiarviointi TÄYTTÖPOHJA'!J79</f>
        <v>0</v>
      </c>
      <c r="BB134" s="112" t="str">
        <f>'Riskiarviointi TÄYTTÖPOHJA'!K79</f>
        <v>Ei arvioitu</v>
      </c>
      <c r="BC134" s="111">
        <f>'Riskiarviointi TÄYTTÖPOHJA'!L79</f>
        <v>0</v>
      </c>
      <c r="BD134" s="113" t="str">
        <f>'Riskiarviointi TÄYTTÖPOHJA'!M79</f>
        <v>Ei arvioitu</v>
      </c>
      <c r="BE134" s="111">
        <f>'Riskiarviointi TÄYTTÖPOHJA'!N79</f>
        <v>0</v>
      </c>
      <c r="BF134" s="113" t="str">
        <f>'Riskiarviointi TÄYTTÖPOHJA'!O79</f>
        <v>Ei arvioitu</v>
      </c>
      <c r="BG134" s="111">
        <f>'Riskiarviointi TÄYTTÖPOHJA'!P79</f>
        <v>0</v>
      </c>
      <c r="BH134" s="113" t="str">
        <f>'Riskiarviointi TÄYTTÖPOHJA'!Q79</f>
        <v>Ei arvioitu</v>
      </c>
      <c r="BI134" s="110">
        <f>'Riskiarviointi TÄYTTÖPOHJA'!R79</f>
        <v>0</v>
      </c>
      <c r="BJ134" s="110">
        <f>'Riskiarviointi TÄYTTÖPOHJA'!S79</f>
        <v>0</v>
      </c>
      <c r="BK134" s="110">
        <f>'Riskiarviointi TÄYTTÖPOHJA'!T79</f>
        <v>0</v>
      </c>
      <c r="BL134" s="114">
        <f>'Riskiarviointi TÄYTTÖPOHJA'!U79</f>
        <v>0</v>
      </c>
      <c r="BM134" s="101"/>
      <c r="BN134" s="101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1"/>
      <c r="BZ134" s="101"/>
      <c r="CA134" s="101"/>
      <c r="CB134" s="101"/>
      <c r="CC134" s="101"/>
      <c r="CD134" s="101"/>
      <c r="CE134" s="101"/>
      <c r="CF134" s="101"/>
      <c r="CG134" s="101"/>
      <c r="CH134" s="101"/>
      <c r="CI134" s="101"/>
      <c r="CJ134" s="101"/>
      <c r="CK134" s="101"/>
      <c r="CL134" s="101"/>
      <c r="CM134" s="101"/>
      <c r="CN134" s="101"/>
      <c r="CO134" s="101"/>
    </row>
    <row r="135" spans="1:93" ht="15" customHeight="1" x14ac:dyDescent="0.2">
      <c r="A135" s="20">
        <v>73</v>
      </c>
      <c r="C135" s="1"/>
      <c r="D135" s="99">
        <f t="shared" si="69"/>
        <v>0</v>
      </c>
      <c r="E135" s="221">
        <f t="shared" si="70"/>
        <v>0</v>
      </c>
      <c r="F135" s="221"/>
      <c r="G135" s="221"/>
      <c r="H135" s="221"/>
      <c r="I135" s="100">
        <f t="shared" ref="I135:J135" si="97">BC133</f>
        <v>0</v>
      </c>
      <c r="J135" s="221" t="str">
        <f t="shared" si="97"/>
        <v>Ei arvioitu</v>
      </c>
      <c r="K135" s="221"/>
      <c r="L135" s="221"/>
      <c r="M135" s="221"/>
      <c r="N135" s="221">
        <f t="shared" si="72"/>
        <v>0</v>
      </c>
      <c r="O135" s="221"/>
      <c r="P135" s="221"/>
      <c r="Q135" s="221"/>
      <c r="R135" s="221"/>
      <c r="S135" s="221"/>
      <c r="T135" s="221">
        <f t="shared" si="73"/>
        <v>0</v>
      </c>
      <c r="U135" s="221"/>
      <c r="V135" s="221"/>
      <c r="W135" s="221"/>
      <c r="X135" s="221"/>
      <c r="Y135" s="222">
        <f t="shared" si="74"/>
        <v>0</v>
      </c>
      <c r="Z135" s="222"/>
      <c r="AA135" s="222"/>
      <c r="AB135" s="5"/>
      <c r="AE135" s="156"/>
      <c r="AF135" s="156"/>
      <c r="AG135" s="156"/>
      <c r="AH135" s="156"/>
      <c r="AI135" s="156"/>
      <c r="AJ135" s="156"/>
      <c r="AK135" s="156"/>
      <c r="AL135" s="156"/>
      <c r="AM135" s="156"/>
      <c r="AN135" s="156"/>
      <c r="AO135" s="156"/>
      <c r="AP135" s="156"/>
      <c r="AT135" s="107">
        <f>'Riskiarviointi TÄYTTÖPOHJA'!C80</f>
        <v>0</v>
      </c>
      <c r="AU135" s="108">
        <f>'Riskiarviointi TÄYTTÖPOHJA'!D80</f>
        <v>0</v>
      </c>
      <c r="AV135" s="109" t="str">
        <f>'Riskiarviointi TÄYTTÖPOHJA'!E80</f>
        <v>Täytä arvo 1-4</v>
      </c>
      <c r="AW135" s="110">
        <f>'Riskiarviointi TÄYTTÖPOHJA'!F80</f>
        <v>0</v>
      </c>
      <c r="AX135" s="110">
        <f>'Riskiarviointi TÄYTTÖPOHJA'!G80</f>
        <v>0</v>
      </c>
      <c r="AY135" s="111">
        <f>'Riskiarviointi TÄYTTÖPOHJA'!H80</f>
        <v>0</v>
      </c>
      <c r="AZ135" s="112" t="str">
        <f>'Riskiarviointi TÄYTTÖPOHJA'!I80</f>
        <v>Ei arvioitu</v>
      </c>
      <c r="BA135" s="111">
        <f>'Riskiarviointi TÄYTTÖPOHJA'!J80</f>
        <v>0</v>
      </c>
      <c r="BB135" s="112" t="str">
        <f>'Riskiarviointi TÄYTTÖPOHJA'!K80</f>
        <v>Ei arvioitu</v>
      </c>
      <c r="BC135" s="111">
        <f>'Riskiarviointi TÄYTTÖPOHJA'!L80</f>
        <v>0</v>
      </c>
      <c r="BD135" s="113" t="str">
        <f>'Riskiarviointi TÄYTTÖPOHJA'!M80</f>
        <v>Ei arvioitu</v>
      </c>
      <c r="BE135" s="111">
        <f>'Riskiarviointi TÄYTTÖPOHJA'!N80</f>
        <v>0</v>
      </c>
      <c r="BF135" s="113" t="str">
        <f>'Riskiarviointi TÄYTTÖPOHJA'!O80</f>
        <v>Ei arvioitu</v>
      </c>
      <c r="BG135" s="111">
        <f>'Riskiarviointi TÄYTTÖPOHJA'!P80</f>
        <v>0</v>
      </c>
      <c r="BH135" s="113" t="str">
        <f>'Riskiarviointi TÄYTTÖPOHJA'!Q80</f>
        <v>Ei arvioitu</v>
      </c>
      <c r="BI135" s="110">
        <f>'Riskiarviointi TÄYTTÖPOHJA'!R80</f>
        <v>0</v>
      </c>
      <c r="BJ135" s="110">
        <f>'Riskiarviointi TÄYTTÖPOHJA'!S80</f>
        <v>0</v>
      </c>
      <c r="BK135" s="110">
        <f>'Riskiarviointi TÄYTTÖPOHJA'!T80</f>
        <v>0</v>
      </c>
      <c r="BL135" s="114">
        <f>'Riskiarviointi TÄYTTÖPOHJA'!U80</f>
        <v>0</v>
      </c>
      <c r="BM135" s="101"/>
      <c r="BN135" s="101"/>
      <c r="BO135" s="101"/>
      <c r="BP135" s="101"/>
      <c r="BQ135" s="101"/>
      <c r="BR135" s="101"/>
      <c r="BS135" s="101"/>
      <c r="BT135" s="101"/>
      <c r="BU135" s="101"/>
      <c r="BV135" s="101"/>
      <c r="BW135" s="101"/>
      <c r="BX135" s="101"/>
      <c r="BY135" s="101"/>
      <c r="BZ135" s="101"/>
      <c r="CA135" s="101"/>
      <c r="CB135" s="101"/>
      <c r="CC135" s="101"/>
      <c r="CD135" s="101"/>
      <c r="CE135" s="101"/>
      <c r="CF135" s="101"/>
      <c r="CG135" s="101"/>
      <c r="CH135" s="101"/>
      <c r="CI135" s="101"/>
      <c r="CJ135" s="101"/>
      <c r="CK135" s="101"/>
      <c r="CL135" s="101"/>
      <c r="CM135" s="101"/>
      <c r="CN135" s="101"/>
      <c r="CO135" s="101"/>
    </row>
    <row r="136" spans="1:93" ht="15" customHeight="1" thickBot="1" x14ac:dyDescent="0.25">
      <c r="A136" s="20">
        <v>74</v>
      </c>
      <c r="C136" s="1"/>
      <c r="D136" s="99">
        <f t="shared" si="69"/>
        <v>0</v>
      </c>
      <c r="E136" s="221">
        <f t="shared" si="70"/>
        <v>0</v>
      </c>
      <c r="F136" s="221"/>
      <c r="G136" s="221"/>
      <c r="H136" s="221"/>
      <c r="I136" s="100">
        <f t="shared" ref="I136:J136" si="98">BC134</f>
        <v>0</v>
      </c>
      <c r="J136" s="221" t="str">
        <f t="shared" si="98"/>
        <v>Ei arvioitu</v>
      </c>
      <c r="K136" s="221"/>
      <c r="L136" s="221"/>
      <c r="M136" s="221"/>
      <c r="N136" s="221">
        <f t="shared" si="72"/>
        <v>0</v>
      </c>
      <c r="O136" s="221"/>
      <c r="P136" s="221"/>
      <c r="Q136" s="221"/>
      <c r="R136" s="221"/>
      <c r="S136" s="221"/>
      <c r="T136" s="221">
        <f t="shared" si="73"/>
        <v>0</v>
      </c>
      <c r="U136" s="221"/>
      <c r="V136" s="221"/>
      <c r="W136" s="221"/>
      <c r="X136" s="221"/>
      <c r="Y136" s="222">
        <f t="shared" si="74"/>
        <v>0</v>
      </c>
      <c r="Z136" s="222"/>
      <c r="AA136" s="222"/>
      <c r="AB136" s="5"/>
      <c r="AE136" s="156"/>
      <c r="AF136" s="156"/>
      <c r="AG136" s="156"/>
      <c r="AH136" s="156"/>
      <c r="AI136" s="156"/>
      <c r="AJ136" s="156"/>
      <c r="AK136" s="156"/>
      <c r="AL136" s="156"/>
      <c r="AM136" s="156"/>
      <c r="AN136" s="156"/>
      <c r="AO136" s="156"/>
      <c r="AP136" s="156"/>
      <c r="AT136" s="107">
        <f>'Riskiarviointi TÄYTTÖPOHJA'!C81</f>
        <v>0</v>
      </c>
      <c r="AU136" s="108">
        <f>'Riskiarviointi TÄYTTÖPOHJA'!D81</f>
        <v>0</v>
      </c>
      <c r="AV136" s="109" t="str">
        <f>'Riskiarviointi TÄYTTÖPOHJA'!E81</f>
        <v>Täytä arvo 1-4</v>
      </c>
      <c r="AW136" s="110">
        <f>'Riskiarviointi TÄYTTÖPOHJA'!F81</f>
        <v>0</v>
      </c>
      <c r="AX136" s="110">
        <f>'Riskiarviointi TÄYTTÖPOHJA'!G81</f>
        <v>0</v>
      </c>
      <c r="AY136" s="111">
        <f>'Riskiarviointi TÄYTTÖPOHJA'!H81</f>
        <v>0</v>
      </c>
      <c r="AZ136" s="112" t="str">
        <f>'Riskiarviointi TÄYTTÖPOHJA'!I81</f>
        <v>Ei arvioitu</v>
      </c>
      <c r="BA136" s="111">
        <f>'Riskiarviointi TÄYTTÖPOHJA'!J81</f>
        <v>0</v>
      </c>
      <c r="BB136" s="112" t="str">
        <f>'Riskiarviointi TÄYTTÖPOHJA'!K81</f>
        <v>Ei arvioitu</v>
      </c>
      <c r="BC136" s="111">
        <f>'Riskiarviointi TÄYTTÖPOHJA'!L81</f>
        <v>0</v>
      </c>
      <c r="BD136" s="113" t="str">
        <f>'Riskiarviointi TÄYTTÖPOHJA'!M81</f>
        <v>Ei arvioitu</v>
      </c>
      <c r="BE136" s="111">
        <f>'Riskiarviointi TÄYTTÖPOHJA'!N81</f>
        <v>0</v>
      </c>
      <c r="BF136" s="113" t="str">
        <f>'Riskiarviointi TÄYTTÖPOHJA'!O81</f>
        <v>Ei arvioitu</v>
      </c>
      <c r="BG136" s="111">
        <f>'Riskiarviointi TÄYTTÖPOHJA'!P81</f>
        <v>0</v>
      </c>
      <c r="BH136" s="113" t="str">
        <f>'Riskiarviointi TÄYTTÖPOHJA'!Q81</f>
        <v>Ei arvioitu</v>
      </c>
      <c r="BI136" s="110">
        <f>'Riskiarviointi TÄYTTÖPOHJA'!R81</f>
        <v>0</v>
      </c>
      <c r="BJ136" s="110">
        <f>'Riskiarviointi TÄYTTÖPOHJA'!S81</f>
        <v>0</v>
      </c>
      <c r="BK136" s="110">
        <f>'Riskiarviointi TÄYTTÖPOHJA'!T81</f>
        <v>0</v>
      </c>
      <c r="BL136" s="114">
        <f>'Riskiarviointi TÄYTTÖPOHJA'!U81</f>
        <v>0</v>
      </c>
      <c r="BM136" s="101"/>
      <c r="BN136" s="101"/>
      <c r="BO136" s="101"/>
      <c r="BP136" s="101"/>
      <c r="BQ136" s="101"/>
      <c r="BR136" s="101"/>
      <c r="BS136" s="101"/>
      <c r="BT136" s="101"/>
      <c r="BU136" s="101"/>
      <c r="BV136" s="101"/>
      <c r="BW136" s="101"/>
      <c r="BX136" s="101"/>
      <c r="BY136" s="101"/>
      <c r="BZ136" s="101"/>
      <c r="CA136" s="101"/>
      <c r="CB136" s="101"/>
      <c r="CC136" s="101"/>
      <c r="CD136" s="101"/>
      <c r="CE136" s="101"/>
      <c r="CF136" s="101"/>
      <c r="CG136" s="101"/>
      <c r="CH136" s="101"/>
      <c r="CI136" s="101"/>
      <c r="CJ136" s="101"/>
      <c r="CK136" s="101"/>
      <c r="CL136" s="101"/>
      <c r="CM136" s="101"/>
      <c r="CN136" s="101"/>
      <c r="CO136" s="101"/>
    </row>
    <row r="137" spans="1:93" ht="15" customHeight="1" thickBot="1" x14ac:dyDescent="0.25">
      <c r="A137" s="20"/>
      <c r="C137" s="1"/>
      <c r="D137" s="274" t="s">
        <v>108</v>
      </c>
      <c r="E137" s="275"/>
      <c r="F137" s="275"/>
      <c r="G137" s="275"/>
      <c r="H137" s="276"/>
      <c r="I137" s="277" t="s">
        <v>109</v>
      </c>
      <c r="J137" s="278"/>
      <c r="K137" s="278"/>
      <c r="L137" s="278"/>
      <c r="M137" s="279"/>
      <c r="N137" s="274" t="s">
        <v>110</v>
      </c>
      <c r="O137" s="275"/>
      <c r="P137" s="275"/>
      <c r="Q137" s="275"/>
      <c r="R137" s="275"/>
      <c r="S137" s="276"/>
      <c r="T137" s="274" t="s">
        <v>111</v>
      </c>
      <c r="U137" s="275"/>
      <c r="V137" s="275"/>
      <c r="W137" s="275"/>
      <c r="X137" s="275"/>
      <c r="Y137" s="275"/>
      <c r="Z137" s="275"/>
      <c r="AA137" s="276"/>
      <c r="AB137" s="5"/>
      <c r="AE137" s="130" t="s">
        <v>15</v>
      </c>
      <c r="AF137" s="130"/>
      <c r="AG137" s="130"/>
      <c r="AH137" s="130"/>
      <c r="AI137" s="130"/>
      <c r="AJ137" s="130"/>
      <c r="AK137" s="130"/>
      <c r="AL137" s="130"/>
      <c r="AM137" s="130"/>
      <c r="AN137" s="130"/>
      <c r="AO137" s="130"/>
      <c r="AP137" s="130"/>
      <c r="AT137" s="107">
        <f>'Riskiarviointi TÄYTTÖPOHJA'!C82</f>
        <v>0</v>
      </c>
      <c r="AU137" s="108">
        <f>'Riskiarviointi TÄYTTÖPOHJA'!D82</f>
        <v>0</v>
      </c>
      <c r="AV137" s="109" t="str">
        <f>'Riskiarviointi TÄYTTÖPOHJA'!E82</f>
        <v>Täytä arvo 1-4</v>
      </c>
      <c r="AW137" s="110">
        <f>'Riskiarviointi TÄYTTÖPOHJA'!F82</f>
        <v>0</v>
      </c>
      <c r="AX137" s="110">
        <f>'Riskiarviointi TÄYTTÖPOHJA'!G82</f>
        <v>0</v>
      </c>
      <c r="AY137" s="111">
        <f>'Riskiarviointi TÄYTTÖPOHJA'!H82</f>
        <v>0</v>
      </c>
      <c r="AZ137" s="112" t="str">
        <f>'Riskiarviointi TÄYTTÖPOHJA'!I82</f>
        <v>Ei arvioitu</v>
      </c>
      <c r="BA137" s="111">
        <f>'Riskiarviointi TÄYTTÖPOHJA'!J82</f>
        <v>0</v>
      </c>
      <c r="BB137" s="112" t="str">
        <f>'Riskiarviointi TÄYTTÖPOHJA'!K82</f>
        <v>Ei arvioitu</v>
      </c>
      <c r="BC137" s="111">
        <f>'Riskiarviointi TÄYTTÖPOHJA'!L82</f>
        <v>0</v>
      </c>
      <c r="BD137" s="113" t="str">
        <f>'Riskiarviointi TÄYTTÖPOHJA'!M82</f>
        <v>Ei arvioitu</v>
      </c>
      <c r="BE137" s="111">
        <f>'Riskiarviointi TÄYTTÖPOHJA'!N82</f>
        <v>0</v>
      </c>
      <c r="BF137" s="113" t="str">
        <f>'Riskiarviointi TÄYTTÖPOHJA'!O82</f>
        <v>Ei arvioitu</v>
      </c>
      <c r="BG137" s="111">
        <f>'Riskiarviointi TÄYTTÖPOHJA'!P82</f>
        <v>0</v>
      </c>
      <c r="BH137" s="113" t="str">
        <f>'Riskiarviointi TÄYTTÖPOHJA'!Q82</f>
        <v>Ei arvioitu</v>
      </c>
      <c r="BI137" s="110">
        <f>'Riskiarviointi TÄYTTÖPOHJA'!R82</f>
        <v>0</v>
      </c>
      <c r="BJ137" s="110">
        <f>'Riskiarviointi TÄYTTÖPOHJA'!S82</f>
        <v>0</v>
      </c>
      <c r="BK137" s="110">
        <f>'Riskiarviointi TÄYTTÖPOHJA'!T82</f>
        <v>0</v>
      </c>
      <c r="BL137" s="114">
        <f>'Riskiarviointi TÄYTTÖPOHJA'!U82</f>
        <v>0</v>
      </c>
      <c r="BM137" s="101"/>
      <c r="BN137" s="101"/>
      <c r="BO137" s="101"/>
      <c r="BP137" s="101"/>
      <c r="BQ137" s="101"/>
      <c r="BR137" s="101"/>
      <c r="BS137" s="101"/>
      <c r="BT137" s="101"/>
      <c r="BU137" s="101"/>
      <c r="BV137" s="101"/>
      <c r="BW137" s="101"/>
      <c r="BX137" s="101"/>
      <c r="BY137" s="101"/>
      <c r="BZ137" s="101"/>
      <c r="CA137" s="101"/>
      <c r="CB137" s="101"/>
      <c r="CC137" s="101"/>
      <c r="CD137" s="101"/>
      <c r="CE137" s="101"/>
      <c r="CF137" s="101"/>
      <c r="CG137" s="101"/>
      <c r="CH137" s="101"/>
      <c r="CI137" s="101"/>
      <c r="CJ137" s="101"/>
      <c r="CK137" s="101"/>
      <c r="CL137" s="101"/>
      <c r="CM137" s="101"/>
      <c r="CN137" s="101"/>
      <c r="CO137" s="101"/>
    </row>
    <row r="138" spans="1:93" ht="15" customHeight="1" x14ac:dyDescent="0.2">
      <c r="A138" s="20">
        <v>75</v>
      </c>
      <c r="C138" s="1"/>
      <c r="D138" s="99">
        <f t="shared" ref="D138:D163" si="99">AT135</f>
        <v>0</v>
      </c>
      <c r="E138" s="221">
        <f t="shared" ref="E138:E163" si="100">AW135</f>
        <v>0</v>
      </c>
      <c r="F138" s="221"/>
      <c r="G138" s="221"/>
      <c r="H138" s="221"/>
      <c r="I138" s="100">
        <f t="shared" ref="I138:J138" si="101">BC135</f>
        <v>0</v>
      </c>
      <c r="J138" s="221" t="str">
        <f t="shared" si="101"/>
        <v>Ei arvioitu</v>
      </c>
      <c r="K138" s="221"/>
      <c r="L138" s="221"/>
      <c r="M138" s="221"/>
      <c r="N138" s="221">
        <f t="shared" ref="N138:N163" si="102">BI135</f>
        <v>0</v>
      </c>
      <c r="O138" s="221"/>
      <c r="P138" s="221"/>
      <c r="Q138" s="221"/>
      <c r="R138" s="221"/>
      <c r="S138" s="221"/>
      <c r="T138" s="221">
        <f t="shared" ref="T138:T163" si="103">BJ135</f>
        <v>0</v>
      </c>
      <c r="U138" s="221"/>
      <c r="V138" s="221"/>
      <c r="W138" s="221"/>
      <c r="X138" s="221"/>
      <c r="Y138" s="222">
        <f t="shared" ref="Y138:Y163" si="104">BK135</f>
        <v>0</v>
      </c>
      <c r="Z138" s="222"/>
      <c r="AA138" s="222"/>
      <c r="AB138" s="5"/>
      <c r="AE138" s="130"/>
      <c r="AF138" s="130"/>
      <c r="AG138" s="130"/>
      <c r="AH138" s="130"/>
      <c r="AI138" s="130"/>
      <c r="AJ138" s="130"/>
      <c r="AK138" s="130"/>
      <c r="AL138" s="130"/>
      <c r="AM138" s="130"/>
      <c r="AN138" s="130"/>
      <c r="AO138" s="130"/>
      <c r="AP138" s="130"/>
      <c r="AT138" s="107">
        <f>'Riskiarviointi TÄYTTÖPOHJA'!C83</f>
        <v>0</v>
      </c>
      <c r="AU138" s="108">
        <f>'Riskiarviointi TÄYTTÖPOHJA'!D83</f>
        <v>0</v>
      </c>
      <c r="AV138" s="109" t="str">
        <f>'Riskiarviointi TÄYTTÖPOHJA'!E83</f>
        <v>Täytä arvo 1-4</v>
      </c>
      <c r="AW138" s="110">
        <f>'Riskiarviointi TÄYTTÖPOHJA'!F83</f>
        <v>0</v>
      </c>
      <c r="AX138" s="110">
        <f>'Riskiarviointi TÄYTTÖPOHJA'!G83</f>
        <v>0</v>
      </c>
      <c r="AY138" s="111">
        <f>'Riskiarviointi TÄYTTÖPOHJA'!H83</f>
        <v>0</v>
      </c>
      <c r="AZ138" s="112" t="str">
        <f>'Riskiarviointi TÄYTTÖPOHJA'!I83</f>
        <v>Ei arvioitu</v>
      </c>
      <c r="BA138" s="111">
        <f>'Riskiarviointi TÄYTTÖPOHJA'!J83</f>
        <v>0</v>
      </c>
      <c r="BB138" s="112" t="str">
        <f>'Riskiarviointi TÄYTTÖPOHJA'!K83</f>
        <v>Ei arvioitu</v>
      </c>
      <c r="BC138" s="111">
        <f>'Riskiarviointi TÄYTTÖPOHJA'!L83</f>
        <v>0</v>
      </c>
      <c r="BD138" s="113" t="str">
        <f>'Riskiarviointi TÄYTTÖPOHJA'!M83</f>
        <v>Ei arvioitu</v>
      </c>
      <c r="BE138" s="111">
        <f>'Riskiarviointi TÄYTTÖPOHJA'!N83</f>
        <v>0</v>
      </c>
      <c r="BF138" s="113" t="str">
        <f>'Riskiarviointi TÄYTTÖPOHJA'!O83</f>
        <v>Ei arvioitu</v>
      </c>
      <c r="BG138" s="111">
        <f>'Riskiarviointi TÄYTTÖPOHJA'!P83</f>
        <v>0</v>
      </c>
      <c r="BH138" s="113" t="str">
        <f>'Riskiarviointi TÄYTTÖPOHJA'!Q83</f>
        <v>Ei arvioitu</v>
      </c>
      <c r="BI138" s="110">
        <f>'Riskiarviointi TÄYTTÖPOHJA'!R83</f>
        <v>0</v>
      </c>
      <c r="BJ138" s="110">
        <f>'Riskiarviointi TÄYTTÖPOHJA'!S83</f>
        <v>0</v>
      </c>
      <c r="BK138" s="110">
        <f>'Riskiarviointi TÄYTTÖPOHJA'!T83</f>
        <v>0</v>
      </c>
      <c r="BL138" s="114">
        <f>'Riskiarviointi TÄYTTÖPOHJA'!U83</f>
        <v>0</v>
      </c>
      <c r="BM138" s="101"/>
      <c r="BN138" s="101"/>
      <c r="BO138" s="101"/>
      <c r="BP138" s="101"/>
      <c r="BQ138" s="101"/>
      <c r="BR138" s="101"/>
      <c r="BS138" s="101"/>
      <c r="BT138" s="101"/>
      <c r="BU138" s="101"/>
      <c r="BV138" s="101"/>
      <c r="BW138" s="101"/>
      <c r="BX138" s="101"/>
      <c r="BY138" s="101"/>
      <c r="BZ138" s="101"/>
      <c r="CA138" s="101"/>
      <c r="CB138" s="101"/>
      <c r="CC138" s="101"/>
      <c r="CD138" s="101"/>
      <c r="CE138" s="101"/>
      <c r="CF138" s="101"/>
      <c r="CG138" s="101"/>
      <c r="CH138" s="101"/>
      <c r="CI138" s="101"/>
      <c r="CJ138" s="101"/>
      <c r="CK138" s="101"/>
      <c r="CL138" s="101"/>
      <c r="CM138" s="101"/>
      <c r="CN138" s="101"/>
      <c r="CO138" s="101"/>
    </row>
    <row r="139" spans="1:93" ht="15" customHeight="1" x14ac:dyDescent="0.2">
      <c r="A139" s="20">
        <v>76</v>
      </c>
      <c r="C139" s="1"/>
      <c r="D139" s="99">
        <f t="shared" si="99"/>
        <v>0</v>
      </c>
      <c r="E139" s="221">
        <f t="shared" si="100"/>
        <v>0</v>
      </c>
      <c r="F139" s="221"/>
      <c r="G139" s="221"/>
      <c r="H139" s="221"/>
      <c r="I139" s="100">
        <f t="shared" ref="I139:J139" si="105">BC136</f>
        <v>0</v>
      </c>
      <c r="J139" s="221" t="str">
        <f t="shared" si="105"/>
        <v>Ei arvioitu</v>
      </c>
      <c r="K139" s="221"/>
      <c r="L139" s="221"/>
      <c r="M139" s="221"/>
      <c r="N139" s="221">
        <f t="shared" si="102"/>
        <v>0</v>
      </c>
      <c r="O139" s="221"/>
      <c r="P139" s="221"/>
      <c r="Q139" s="221"/>
      <c r="R139" s="221"/>
      <c r="S139" s="221"/>
      <c r="T139" s="221">
        <f t="shared" si="103"/>
        <v>0</v>
      </c>
      <c r="U139" s="221"/>
      <c r="V139" s="221"/>
      <c r="W139" s="221"/>
      <c r="X139" s="221"/>
      <c r="Y139" s="222">
        <f t="shared" si="104"/>
        <v>0</v>
      </c>
      <c r="Z139" s="222"/>
      <c r="AA139" s="222"/>
      <c r="AB139" s="5"/>
      <c r="AE139" s="130"/>
      <c r="AF139" s="130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T139" s="107">
        <f>'Riskiarviointi TÄYTTÖPOHJA'!C84</f>
        <v>0</v>
      </c>
      <c r="AU139" s="108">
        <f>'Riskiarviointi TÄYTTÖPOHJA'!D84</f>
        <v>0</v>
      </c>
      <c r="AV139" s="109" t="str">
        <f>'Riskiarviointi TÄYTTÖPOHJA'!E84</f>
        <v>Täytä arvo 1-4</v>
      </c>
      <c r="AW139" s="110">
        <f>'Riskiarviointi TÄYTTÖPOHJA'!F84</f>
        <v>0</v>
      </c>
      <c r="AX139" s="110">
        <f>'Riskiarviointi TÄYTTÖPOHJA'!G84</f>
        <v>0</v>
      </c>
      <c r="AY139" s="111">
        <f>'Riskiarviointi TÄYTTÖPOHJA'!H84</f>
        <v>0</v>
      </c>
      <c r="AZ139" s="112" t="str">
        <f>'Riskiarviointi TÄYTTÖPOHJA'!I84</f>
        <v>Ei arvioitu</v>
      </c>
      <c r="BA139" s="111">
        <f>'Riskiarviointi TÄYTTÖPOHJA'!J84</f>
        <v>0</v>
      </c>
      <c r="BB139" s="112" t="str">
        <f>'Riskiarviointi TÄYTTÖPOHJA'!K84</f>
        <v>Ei arvioitu</v>
      </c>
      <c r="BC139" s="111">
        <f>'Riskiarviointi TÄYTTÖPOHJA'!L84</f>
        <v>0</v>
      </c>
      <c r="BD139" s="113" t="str">
        <f>'Riskiarviointi TÄYTTÖPOHJA'!M84</f>
        <v>Ei arvioitu</v>
      </c>
      <c r="BE139" s="111">
        <f>'Riskiarviointi TÄYTTÖPOHJA'!N84</f>
        <v>0</v>
      </c>
      <c r="BF139" s="113" t="str">
        <f>'Riskiarviointi TÄYTTÖPOHJA'!O84</f>
        <v>Ei arvioitu</v>
      </c>
      <c r="BG139" s="111">
        <f>'Riskiarviointi TÄYTTÖPOHJA'!P84</f>
        <v>0</v>
      </c>
      <c r="BH139" s="113" t="str">
        <f>'Riskiarviointi TÄYTTÖPOHJA'!Q84</f>
        <v>Ei arvioitu</v>
      </c>
      <c r="BI139" s="110">
        <f>'Riskiarviointi TÄYTTÖPOHJA'!R84</f>
        <v>0</v>
      </c>
      <c r="BJ139" s="110">
        <f>'Riskiarviointi TÄYTTÖPOHJA'!S84</f>
        <v>0</v>
      </c>
      <c r="BK139" s="110">
        <f>'Riskiarviointi TÄYTTÖPOHJA'!T84</f>
        <v>0</v>
      </c>
      <c r="BL139" s="114">
        <f>'Riskiarviointi TÄYTTÖPOHJA'!U84</f>
        <v>0</v>
      </c>
      <c r="BM139" s="101"/>
      <c r="BN139" s="101"/>
      <c r="BO139" s="101"/>
      <c r="BP139" s="101"/>
      <c r="BQ139" s="101"/>
      <c r="BR139" s="101"/>
      <c r="BS139" s="101"/>
      <c r="BT139" s="101"/>
      <c r="BU139" s="101"/>
      <c r="BV139" s="101"/>
      <c r="BW139" s="101"/>
      <c r="BX139" s="101"/>
      <c r="BY139" s="101"/>
      <c r="BZ139" s="101"/>
      <c r="CA139" s="101"/>
      <c r="CB139" s="101"/>
      <c r="CC139" s="101"/>
      <c r="CD139" s="101"/>
      <c r="CE139" s="101"/>
      <c r="CF139" s="101"/>
      <c r="CG139" s="101"/>
      <c r="CH139" s="101"/>
      <c r="CI139" s="101"/>
      <c r="CJ139" s="101"/>
      <c r="CK139" s="101"/>
      <c r="CL139" s="101"/>
      <c r="CM139" s="101"/>
      <c r="CN139" s="101"/>
      <c r="CO139" s="101"/>
    </row>
    <row r="140" spans="1:93" ht="15" customHeight="1" x14ac:dyDescent="0.2">
      <c r="A140" s="20">
        <v>77</v>
      </c>
      <c r="C140" s="1"/>
      <c r="D140" s="99">
        <f t="shared" si="99"/>
        <v>0</v>
      </c>
      <c r="E140" s="221">
        <f t="shared" si="100"/>
        <v>0</v>
      </c>
      <c r="F140" s="221"/>
      <c r="G140" s="221"/>
      <c r="H140" s="221"/>
      <c r="I140" s="100">
        <f t="shared" ref="I140:J140" si="106">BC137</f>
        <v>0</v>
      </c>
      <c r="J140" s="221" t="str">
        <f t="shared" si="106"/>
        <v>Ei arvioitu</v>
      </c>
      <c r="K140" s="221"/>
      <c r="L140" s="221"/>
      <c r="M140" s="221"/>
      <c r="N140" s="221">
        <f t="shared" si="102"/>
        <v>0</v>
      </c>
      <c r="O140" s="221"/>
      <c r="P140" s="221"/>
      <c r="Q140" s="221"/>
      <c r="R140" s="221"/>
      <c r="S140" s="221"/>
      <c r="T140" s="221">
        <f t="shared" si="103"/>
        <v>0</v>
      </c>
      <c r="U140" s="221"/>
      <c r="V140" s="221"/>
      <c r="W140" s="221"/>
      <c r="X140" s="221"/>
      <c r="Y140" s="222">
        <f t="shared" si="104"/>
        <v>0</v>
      </c>
      <c r="Z140" s="222"/>
      <c r="AA140" s="222"/>
      <c r="AB140" s="5"/>
      <c r="AE140" s="139" t="s">
        <v>15</v>
      </c>
      <c r="AF140" s="139"/>
      <c r="AG140" s="139"/>
      <c r="AH140" s="139"/>
      <c r="AI140" s="139"/>
      <c r="AJ140" s="139"/>
      <c r="AK140" s="139"/>
      <c r="AL140" s="139"/>
      <c r="AM140" s="139"/>
      <c r="AN140" s="139"/>
      <c r="AO140" s="139"/>
      <c r="AP140" s="139"/>
      <c r="AT140" s="107">
        <f>'Riskiarviointi TÄYTTÖPOHJA'!C85</f>
        <v>0</v>
      </c>
      <c r="AU140" s="108">
        <f>'Riskiarviointi TÄYTTÖPOHJA'!D85</f>
        <v>0</v>
      </c>
      <c r="AV140" s="109" t="str">
        <f>'Riskiarviointi TÄYTTÖPOHJA'!E85</f>
        <v>Täytä arvo 1-4</v>
      </c>
      <c r="AW140" s="110">
        <f>'Riskiarviointi TÄYTTÖPOHJA'!F85</f>
        <v>0</v>
      </c>
      <c r="AX140" s="110">
        <f>'Riskiarviointi TÄYTTÖPOHJA'!G85</f>
        <v>0</v>
      </c>
      <c r="AY140" s="111">
        <f>'Riskiarviointi TÄYTTÖPOHJA'!H85</f>
        <v>0</v>
      </c>
      <c r="AZ140" s="112" t="str">
        <f>'Riskiarviointi TÄYTTÖPOHJA'!I85</f>
        <v>Ei arvioitu</v>
      </c>
      <c r="BA140" s="111">
        <f>'Riskiarviointi TÄYTTÖPOHJA'!J85</f>
        <v>0</v>
      </c>
      <c r="BB140" s="112" t="str">
        <f>'Riskiarviointi TÄYTTÖPOHJA'!K85</f>
        <v>Ei arvioitu</v>
      </c>
      <c r="BC140" s="111">
        <f>'Riskiarviointi TÄYTTÖPOHJA'!L85</f>
        <v>0</v>
      </c>
      <c r="BD140" s="113" t="str">
        <f>'Riskiarviointi TÄYTTÖPOHJA'!M85</f>
        <v>Ei arvioitu</v>
      </c>
      <c r="BE140" s="111">
        <f>'Riskiarviointi TÄYTTÖPOHJA'!N85</f>
        <v>0</v>
      </c>
      <c r="BF140" s="113" t="str">
        <f>'Riskiarviointi TÄYTTÖPOHJA'!O85</f>
        <v>Ei arvioitu</v>
      </c>
      <c r="BG140" s="111">
        <f>'Riskiarviointi TÄYTTÖPOHJA'!P85</f>
        <v>0</v>
      </c>
      <c r="BH140" s="113" t="str">
        <f>'Riskiarviointi TÄYTTÖPOHJA'!Q85</f>
        <v>Ei arvioitu</v>
      </c>
      <c r="BI140" s="110">
        <f>'Riskiarviointi TÄYTTÖPOHJA'!R85</f>
        <v>0</v>
      </c>
      <c r="BJ140" s="110">
        <f>'Riskiarviointi TÄYTTÖPOHJA'!S85</f>
        <v>0</v>
      </c>
      <c r="BK140" s="110">
        <f>'Riskiarviointi TÄYTTÖPOHJA'!T85</f>
        <v>0</v>
      </c>
      <c r="BL140" s="114">
        <f>'Riskiarviointi TÄYTTÖPOHJA'!U85</f>
        <v>0</v>
      </c>
      <c r="BM140" s="101"/>
      <c r="BN140" s="101"/>
      <c r="BO140" s="101"/>
      <c r="BP140" s="101"/>
      <c r="BQ140" s="101"/>
      <c r="BR140" s="101"/>
      <c r="BS140" s="101"/>
      <c r="BT140" s="101"/>
      <c r="BU140" s="101"/>
      <c r="BV140" s="101"/>
      <c r="BW140" s="101"/>
      <c r="BX140" s="101"/>
      <c r="BY140" s="101"/>
      <c r="BZ140" s="101"/>
      <c r="CA140" s="101"/>
      <c r="CB140" s="101"/>
      <c r="CC140" s="101"/>
      <c r="CD140" s="101"/>
      <c r="CE140" s="101"/>
      <c r="CF140" s="101"/>
      <c r="CG140" s="101"/>
      <c r="CH140" s="101"/>
      <c r="CI140" s="101"/>
      <c r="CJ140" s="101"/>
      <c r="CK140" s="101"/>
      <c r="CL140" s="101"/>
      <c r="CM140" s="101"/>
      <c r="CN140" s="101"/>
      <c r="CO140" s="101"/>
    </row>
    <row r="141" spans="1:93" ht="15" customHeight="1" x14ac:dyDescent="0.2">
      <c r="A141" s="20">
        <v>78</v>
      </c>
      <c r="C141" s="1"/>
      <c r="D141" s="99">
        <f t="shared" si="99"/>
        <v>0</v>
      </c>
      <c r="E141" s="221">
        <f t="shared" si="100"/>
        <v>0</v>
      </c>
      <c r="F141" s="221"/>
      <c r="G141" s="221"/>
      <c r="H141" s="221"/>
      <c r="I141" s="100">
        <f t="shared" ref="I141:J141" si="107">BC138</f>
        <v>0</v>
      </c>
      <c r="J141" s="221" t="str">
        <f t="shared" si="107"/>
        <v>Ei arvioitu</v>
      </c>
      <c r="K141" s="221"/>
      <c r="L141" s="221"/>
      <c r="M141" s="221"/>
      <c r="N141" s="221">
        <f t="shared" si="102"/>
        <v>0</v>
      </c>
      <c r="O141" s="221"/>
      <c r="P141" s="221"/>
      <c r="Q141" s="221"/>
      <c r="R141" s="221"/>
      <c r="S141" s="221"/>
      <c r="T141" s="221">
        <f t="shared" si="103"/>
        <v>0</v>
      </c>
      <c r="U141" s="221"/>
      <c r="V141" s="221"/>
      <c r="W141" s="221"/>
      <c r="X141" s="221"/>
      <c r="Y141" s="222">
        <f t="shared" si="104"/>
        <v>0</v>
      </c>
      <c r="Z141" s="222"/>
      <c r="AA141" s="222"/>
      <c r="AB141" s="5"/>
      <c r="AE141" s="139"/>
      <c r="AF141" s="139"/>
      <c r="AG141" s="139"/>
      <c r="AH141" s="139"/>
      <c r="AI141" s="139"/>
      <c r="AJ141" s="139"/>
      <c r="AK141" s="139"/>
      <c r="AL141" s="139"/>
      <c r="AM141" s="139"/>
      <c r="AN141" s="139"/>
      <c r="AO141" s="139"/>
      <c r="AP141" s="139"/>
      <c r="AT141" s="107">
        <f>'Riskiarviointi TÄYTTÖPOHJA'!C86</f>
        <v>0</v>
      </c>
      <c r="AU141" s="108">
        <f>'Riskiarviointi TÄYTTÖPOHJA'!D86</f>
        <v>0</v>
      </c>
      <c r="AV141" s="109" t="str">
        <f>'Riskiarviointi TÄYTTÖPOHJA'!E86</f>
        <v>Täytä arvo 1-4</v>
      </c>
      <c r="AW141" s="110">
        <f>'Riskiarviointi TÄYTTÖPOHJA'!F86</f>
        <v>0</v>
      </c>
      <c r="AX141" s="110">
        <f>'Riskiarviointi TÄYTTÖPOHJA'!G86</f>
        <v>0</v>
      </c>
      <c r="AY141" s="111">
        <f>'Riskiarviointi TÄYTTÖPOHJA'!H86</f>
        <v>0</v>
      </c>
      <c r="AZ141" s="112" t="str">
        <f>'Riskiarviointi TÄYTTÖPOHJA'!I86</f>
        <v>Ei arvioitu</v>
      </c>
      <c r="BA141" s="111">
        <f>'Riskiarviointi TÄYTTÖPOHJA'!J86</f>
        <v>0</v>
      </c>
      <c r="BB141" s="112" t="str">
        <f>'Riskiarviointi TÄYTTÖPOHJA'!K86</f>
        <v>Ei arvioitu</v>
      </c>
      <c r="BC141" s="111">
        <f>'Riskiarviointi TÄYTTÖPOHJA'!L86</f>
        <v>0</v>
      </c>
      <c r="BD141" s="113" t="str">
        <f>'Riskiarviointi TÄYTTÖPOHJA'!M86</f>
        <v>Ei arvioitu</v>
      </c>
      <c r="BE141" s="111">
        <f>'Riskiarviointi TÄYTTÖPOHJA'!N86</f>
        <v>0</v>
      </c>
      <c r="BF141" s="113" t="str">
        <f>'Riskiarviointi TÄYTTÖPOHJA'!O86</f>
        <v>Ei arvioitu</v>
      </c>
      <c r="BG141" s="111">
        <f>'Riskiarviointi TÄYTTÖPOHJA'!P86</f>
        <v>0</v>
      </c>
      <c r="BH141" s="113" t="str">
        <f>'Riskiarviointi TÄYTTÖPOHJA'!Q86</f>
        <v>Ei arvioitu</v>
      </c>
      <c r="BI141" s="110">
        <f>'Riskiarviointi TÄYTTÖPOHJA'!R86</f>
        <v>0</v>
      </c>
      <c r="BJ141" s="110">
        <f>'Riskiarviointi TÄYTTÖPOHJA'!S86</f>
        <v>0</v>
      </c>
      <c r="BK141" s="110">
        <f>'Riskiarviointi TÄYTTÖPOHJA'!T86</f>
        <v>0</v>
      </c>
      <c r="BL141" s="114">
        <f>'Riskiarviointi TÄYTTÖPOHJA'!U86</f>
        <v>0</v>
      </c>
      <c r="BM141" s="101"/>
      <c r="BN141" s="101"/>
      <c r="BO141" s="101"/>
      <c r="BP141" s="101"/>
      <c r="BQ141" s="101"/>
      <c r="BR141" s="101"/>
      <c r="BS141" s="101"/>
      <c r="BT141" s="101"/>
      <c r="BU141" s="101"/>
      <c r="BV141" s="101"/>
      <c r="BW141" s="101"/>
      <c r="BX141" s="101"/>
      <c r="BY141" s="101"/>
      <c r="BZ141" s="101"/>
      <c r="CA141" s="101"/>
      <c r="CB141" s="101"/>
      <c r="CC141" s="101"/>
      <c r="CD141" s="101"/>
      <c r="CE141" s="101"/>
      <c r="CF141" s="101"/>
      <c r="CG141" s="101"/>
      <c r="CH141" s="101"/>
      <c r="CI141" s="101"/>
      <c r="CJ141" s="101"/>
      <c r="CK141" s="101"/>
      <c r="CL141" s="101"/>
      <c r="CM141" s="101"/>
      <c r="CN141" s="101"/>
      <c r="CO141" s="101"/>
    </row>
    <row r="142" spans="1:93" ht="15" customHeight="1" x14ac:dyDescent="0.2">
      <c r="A142" s="20">
        <v>79</v>
      </c>
      <c r="C142" s="1"/>
      <c r="D142" s="99">
        <f t="shared" si="99"/>
        <v>0</v>
      </c>
      <c r="E142" s="221">
        <f t="shared" si="100"/>
        <v>0</v>
      </c>
      <c r="F142" s="221"/>
      <c r="G142" s="221"/>
      <c r="H142" s="221"/>
      <c r="I142" s="100">
        <f t="shared" ref="I142:J142" si="108">BC139</f>
        <v>0</v>
      </c>
      <c r="J142" s="221" t="str">
        <f t="shared" si="108"/>
        <v>Ei arvioitu</v>
      </c>
      <c r="K142" s="221"/>
      <c r="L142" s="221"/>
      <c r="M142" s="221"/>
      <c r="N142" s="221">
        <f t="shared" si="102"/>
        <v>0</v>
      </c>
      <c r="O142" s="221"/>
      <c r="P142" s="221"/>
      <c r="Q142" s="221"/>
      <c r="R142" s="221"/>
      <c r="S142" s="221"/>
      <c r="T142" s="221">
        <f t="shared" si="103"/>
        <v>0</v>
      </c>
      <c r="U142" s="221"/>
      <c r="V142" s="221"/>
      <c r="W142" s="221"/>
      <c r="X142" s="221"/>
      <c r="Y142" s="222">
        <f t="shared" si="104"/>
        <v>0</v>
      </c>
      <c r="Z142" s="222"/>
      <c r="AA142" s="222"/>
      <c r="AB142" s="5"/>
      <c r="AE142" s="139"/>
      <c r="AF142" s="139"/>
      <c r="AG142" s="139"/>
      <c r="AH142" s="139"/>
      <c r="AI142" s="139"/>
      <c r="AJ142" s="139"/>
      <c r="AK142" s="139"/>
      <c r="AL142" s="139"/>
      <c r="AM142" s="139"/>
      <c r="AN142" s="139"/>
      <c r="AO142" s="139"/>
      <c r="AP142" s="139"/>
      <c r="AT142" s="107">
        <f>'Riskiarviointi TÄYTTÖPOHJA'!C87</f>
        <v>0</v>
      </c>
      <c r="AU142" s="108">
        <f>'Riskiarviointi TÄYTTÖPOHJA'!D87</f>
        <v>0</v>
      </c>
      <c r="AV142" s="109" t="str">
        <f>'Riskiarviointi TÄYTTÖPOHJA'!E87</f>
        <v>Täytä arvo 1-4</v>
      </c>
      <c r="AW142" s="110">
        <f>'Riskiarviointi TÄYTTÖPOHJA'!F87</f>
        <v>0</v>
      </c>
      <c r="AX142" s="110">
        <f>'Riskiarviointi TÄYTTÖPOHJA'!G87</f>
        <v>0</v>
      </c>
      <c r="AY142" s="111">
        <f>'Riskiarviointi TÄYTTÖPOHJA'!H87</f>
        <v>0</v>
      </c>
      <c r="AZ142" s="112" t="str">
        <f>'Riskiarviointi TÄYTTÖPOHJA'!I87</f>
        <v>Ei arvioitu</v>
      </c>
      <c r="BA142" s="111">
        <f>'Riskiarviointi TÄYTTÖPOHJA'!J87</f>
        <v>0</v>
      </c>
      <c r="BB142" s="112" t="str">
        <f>'Riskiarviointi TÄYTTÖPOHJA'!K87</f>
        <v>Ei arvioitu</v>
      </c>
      <c r="BC142" s="111">
        <f>'Riskiarviointi TÄYTTÖPOHJA'!L87</f>
        <v>0</v>
      </c>
      <c r="BD142" s="113" t="str">
        <f>'Riskiarviointi TÄYTTÖPOHJA'!M87</f>
        <v>Ei arvioitu</v>
      </c>
      <c r="BE142" s="111">
        <f>'Riskiarviointi TÄYTTÖPOHJA'!N87</f>
        <v>0</v>
      </c>
      <c r="BF142" s="113" t="str">
        <f>'Riskiarviointi TÄYTTÖPOHJA'!O87</f>
        <v>Ei arvioitu</v>
      </c>
      <c r="BG142" s="111">
        <f>'Riskiarviointi TÄYTTÖPOHJA'!P87</f>
        <v>0</v>
      </c>
      <c r="BH142" s="113" t="str">
        <f>'Riskiarviointi TÄYTTÖPOHJA'!Q87</f>
        <v>Ei arvioitu</v>
      </c>
      <c r="BI142" s="110">
        <f>'Riskiarviointi TÄYTTÖPOHJA'!R87</f>
        <v>0</v>
      </c>
      <c r="BJ142" s="110">
        <f>'Riskiarviointi TÄYTTÖPOHJA'!S87</f>
        <v>0</v>
      </c>
      <c r="BK142" s="110">
        <f>'Riskiarviointi TÄYTTÖPOHJA'!T87</f>
        <v>0</v>
      </c>
      <c r="BL142" s="114">
        <f>'Riskiarviointi TÄYTTÖPOHJA'!U87</f>
        <v>0</v>
      </c>
      <c r="BM142" s="101"/>
      <c r="BN142" s="101"/>
      <c r="BO142" s="101"/>
      <c r="BP142" s="101"/>
      <c r="BQ142" s="101"/>
      <c r="BR142" s="101"/>
      <c r="BS142" s="101"/>
      <c r="BT142" s="101"/>
      <c r="BU142" s="101"/>
      <c r="BV142" s="101"/>
      <c r="BW142" s="101"/>
      <c r="BX142" s="101"/>
      <c r="BY142" s="101"/>
      <c r="BZ142" s="101"/>
      <c r="CA142" s="101"/>
      <c r="CB142" s="101"/>
      <c r="CC142" s="101"/>
      <c r="CD142" s="101"/>
      <c r="CE142" s="101"/>
      <c r="CF142" s="101"/>
      <c r="CG142" s="101"/>
      <c r="CH142" s="101"/>
      <c r="CI142" s="101"/>
      <c r="CJ142" s="101"/>
      <c r="CK142" s="101"/>
      <c r="CL142" s="101"/>
      <c r="CM142" s="101"/>
      <c r="CN142" s="101"/>
      <c r="CO142" s="101"/>
    </row>
    <row r="143" spans="1:93" ht="15" customHeight="1" x14ac:dyDescent="0.2">
      <c r="A143" s="20">
        <v>80</v>
      </c>
      <c r="C143" s="1"/>
      <c r="D143" s="99">
        <f t="shared" si="99"/>
        <v>0</v>
      </c>
      <c r="E143" s="221">
        <f t="shared" si="100"/>
        <v>0</v>
      </c>
      <c r="F143" s="221"/>
      <c r="G143" s="221"/>
      <c r="H143" s="221"/>
      <c r="I143" s="100">
        <f t="shared" ref="I143:J143" si="109">BC140</f>
        <v>0</v>
      </c>
      <c r="J143" s="221" t="str">
        <f t="shared" si="109"/>
        <v>Ei arvioitu</v>
      </c>
      <c r="K143" s="221"/>
      <c r="L143" s="221"/>
      <c r="M143" s="221"/>
      <c r="N143" s="221">
        <f t="shared" si="102"/>
        <v>0</v>
      </c>
      <c r="O143" s="221"/>
      <c r="P143" s="221"/>
      <c r="Q143" s="221"/>
      <c r="R143" s="221"/>
      <c r="S143" s="221"/>
      <c r="T143" s="221">
        <f t="shared" si="103"/>
        <v>0</v>
      </c>
      <c r="U143" s="221"/>
      <c r="V143" s="221"/>
      <c r="W143" s="221"/>
      <c r="X143" s="221"/>
      <c r="Y143" s="222">
        <f t="shared" si="104"/>
        <v>0</v>
      </c>
      <c r="Z143" s="222"/>
      <c r="AA143" s="222"/>
      <c r="AB143" s="5"/>
      <c r="AE143" s="149" t="s">
        <v>15</v>
      </c>
      <c r="AF143" s="149"/>
      <c r="AG143" s="149"/>
      <c r="AH143" s="149"/>
      <c r="AI143" s="149"/>
      <c r="AJ143" s="149"/>
      <c r="AK143" s="149"/>
      <c r="AL143" s="149"/>
      <c r="AM143" s="149"/>
      <c r="AN143" s="149"/>
      <c r="AO143" s="149"/>
      <c r="AP143" s="149"/>
      <c r="AT143" s="107">
        <f>'Riskiarviointi TÄYTTÖPOHJA'!C88</f>
        <v>0</v>
      </c>
      <c r="AU143" s="108">
        <f>'Riskiarviointi TÄYTTÖPOHJA'!D88</f>
        <v>0</v>
      </c>
      <c r="AV143" s="109" t="str">
        <f>'Riskiarviointi TÄYTTÖPOHJA'!E88</f>
        <v>Täytä arvo 1-4</v>
      </c>
      <c r="AW143" s="110">
        <f>'Riskiarviointi TÄYTTÖPOHJA'!F88</f>
        <v>0</v>
      </c>
      <c r="AX143" s="110">
        <f>'Riskiarviointi TÄYTTÖPOHJA'!G88</f>
        <v>0</v>
      </c>
      <c r="AY143" s="111">
        <f>'Riskiarviointi TÄYTTÖPOHJA'!H88</f>
        <v>0</v>
      </c>
      <c r="AZ143" s="112" t="str">
        <f>'Riskiarviointi TÄYTTÖPOHJA'!I88</f>
        <v>Ei arvioitu</v>
      </c>
      <c r="BA143" s="111">
        <f>'Riskiarviointi TÄYTTÖPOHJA'!J88</f>
        <v>0</v>
      </c>
      <c r="BB143" s="112" t="str">
        <f>'Riskiarviointi TÄYTTÖPOHJA'!K88</f>
        <v>Ei arvioitu</v>
      </c>
      <c r="BC143" s="111">
        <f>'Riskiarviointi TÄYTTÖPOHJA'!L88</f>
        <v>0</v>
      </c>
      <c r="BD143" s="113" t="str">
        <f>'Riskiarviointi TÄYTTÖPOHJA'!M88</f>
        <v>Ei arvioitu</v>
      </c>
      <c r="BE143" s="111">
        <f>'Riskiarviointi TÄYTTÖPOHJA'!N88</f>
        <v>0</v>
      </c>
      <c r="BF143" s="113" t="str">
        <f>'Riskiarviointi TÄYTTÖPOHJA'!O88</f>
        <v>Ei arvioitu</v>
      </c>
      <c r="BG143" s="111">
        <f>'Riskiarviointi TÄYTTÖPOHJA'!P88</f>
        <v>0</v>
      </c>
      <c r="BH143" s="113" t="str">
        <f>'Riskiarviointi TÄYTTÖPOHJA'!Q88</f>
        <v>Ei arvioitu</v>
      </c>
      <c r="BI143" s="110">
        <f>'Riskiarviointi TÄYTTÖPOHJA'!R88</f>
        <v>0</v>
      </c>
      <c r="BJ143" s="110">
        <f>'Riskiarviointi TÄYTTÖPOHJA'!S88</f>
        <v>0</v>
      </c>
      <c r="BK143" s="110">
        <f>'Riskiarviointi TÄYTTÖPOHJA'!T88</f>
        <v>0</v>
      </c>
      <c r="BL143" s="114">
        <f>'Riskiarviointi TÄYTTÖPOHJA'!U88</f>
        <v>0</v>
      </c>
      <c r="BM143" s="101"/>
      <c r="BN143" s="101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1"/>
      <c r="BZ143" s="101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1"/>
      <c r="CM143" s="101"/>
      <c r="CN143" s="101"/>
      <c r="CO143" s="101"/>
    </row>
    <row r="144" spans="1:93" ht="15" customHeight="1" x14ac:dyDescent="0.2">
      <c r="A144" s="20">
        <v>81</v>
      </c>
      <c r="C144" s="1"/>
      <c r="D144" s="99">
        <f t="shared" si="99"/>
        <v>0</v>
      </c>
      <c r="E144" s="221">
        <f t="shared" si="100"/>
        <v>0</v>
      </c>
      <c r="F144" s="221"/>
      <c r="G144" s="221"/>
      <c r="H144" s="221"/>
      <c r="I144" s="100">
        <f t="shared" ref="I144:J144" si="110">BC141</f>
        <v>0</v>
      </c>
      <c r="J144" s="221" t="str">
        <f t="shared" si="110"/>
        <v>Ei arvioitu</v>
      </c>
      <c r="K144" s="221"/>
      <c r="L144" s="221"/>
      <c r="M144" s="221"/>
      <c r="N144" s="221">
        <f t="shared" si="102"/>
        <v>0</v>
      </c>
      <c r="O144" s="221"/>
      <c r="P144" s="221"/>
      <c r="Q144" s="221"/>
      <c r="R144" s="221"/>
      <c r="S144" s="221"/>
      <c r="T144" s="221">
        <f t="shared" si="103"/>
        <v>0</v>
      </c>
      <c r="U144" s="221"/>
      <c r="V144" s="221"/>
      <c r="W144" s="221"/>
      <c r="X144" s="221"/>
      <c r="Y144" s="222">
        <f t="shared" si="104"/>
        <v>0</v>
      </c>
      <c r="Z144" s="222"/>
      <c r="AA144" s="222"/>
      <c r="AB144" s="5"/>
      <c r="AE144" s="149"/>
      <c r="AF144" s="149"/>
      <c r="AG144" s="149"/>
      <c r="AH144" s="149"/>
      <c r="AI144" s="149"/>
      <c r="AJ144" s="149"/>
      <c r="AK144" s="149"/>
      <c r="AL144" s="149"/>
      <c r="AM144" s="149"/>
      <c r="AN144" s="149"/>
      <c r="AO144" s="149"/>
      <c r="AP144" s="149"/>
      <c r="AT144" s="107">
        <f>'Riskiarviointi TÄYTTÖPOHJA'!C89</f>
        <v>0</v>
      </c>
      <c r="AU144" s="108">
        <f>'Riskiarviointi TÄYTTÖPOHJA'!D89</f>
        <v>0</v>
      </c>
      <c r="AV144" s="109" t="str">
        <f>'Riskiarviointi TÄYTTÖPOHJA'!E89</f>
        <v>Täytä arvo 1-4</v>
      </c>
      <c r="AW144" s="110">
        <f>'Riskiarviointi TÄYTTÖPOHJA'!F89</f>
        <v>0</v>
      </c>
      <c r="AX144" s="110">
        <f>'Riskiarviointi TÄYTTÖPOHJA'!G89</f>
        <v>0</v>
      </c>
      <c r="AY144" s="111">
        <f>'Riskiarviointi TÄYTTÖPOHJA'!H89</f>
        <v>0</v>
      </c>
      <c r="AZ144" s="112" t="str">
        <f>'Riskiarviointi TÄYTTÖPOHJA'!I89</f>
        <v>Ei arvioitu</v>
      </c>
      <c r="BA144" s="111">
        <f>'Riskiarviointi TÄYTTÖPOHJA'!J89</f>
        <v>0</v>
      </c>
      <c r="BB144" s="112" t="str">
        <f>'Riskiarviointi TÄYTTÖPOHJA'!K89</f>
        <v>Ei arvioitu</v>
      </c>
      <c r="BC144" s="111">
        <f>'Riskiarviointi TÄYTTÖPOHJA'!L89</f>
        <v>0</v>
      </c>
      <c r="BD144" s="113" t="str">
        <f>'Riskiarviointi TÄYTTÖPOHJA'!M89</f>
        <v>Ei arvioitu</v>
      </c>
      <c r="BE144" s="111">
        <f>'Riskiarviointi TÄYTTÖPOHJA'!N89</f>
        <v>0</v>
      </c>
      <c r="BF144" s="113" t="str">
        <f>'Riskiarviointi TÄYTTÖPOHJA'!O89</f>
        <v>Ei arvioitu</v>
      </c>
      <c r="BG144" s="111">
        <f>'Riskiarviointi TÄYTTÖPOHJA'!P89</f>
        <v>0</v>
      </c>
      <c r="BH144" s="113" t="str">
        <f>'Riskiarviointi TÄYTTÖPOHJA'!Q89</f>
        <v>Ei arvioitu</v>
      </c>
      <c r="BI144" s="110">
        <f>'Riskiarviointi TÄYTTÖPOHJA'!R89</f>
        <v>0</v>
      </c>
      <c r="BJ144" s="110">
        <f>'Riskiarviointi TÄYTTÖPOHJA'!S89</f>
        <v>0</v>
      </c>
      <c r="BK144" s="110">
        <f>'Riskiarviointi TÄYTTÖPOHJA'!T89</f>
        <v>0</v>
      </c>
      <c r="BL144" s="114">
        <f>'Riskiarviointi TÄYTTÖPOHJA'!U89</f>
        <v>0</v>
      </c>
      <c r="BM144" s="101"/>
      <c r="BN144" s="101"/>
      <c r="BO144" s="101"/>
      <c r="BP144" s="101"/>
      <c r="BQ144" s="101"/>
      <c r="BR144" s="101"/>
      <c r="BS144" s="101"/>
      <c r="BT144" s="101"/>
      <c r="BU144" s="101"/>
      <c r="BV144" s="101"/>
      <c r="BW144" s="101"/>
      <c r="BX144" s="101"/>
      <c r="BY144" s="101"/>
      <c r="BZ144" s="101"/>
      <c r="CA144" s="101"/>
      <c r="CB144" s="101"/>
      <c r="CC144" s="101"/>
      <c r="CD144" s="101"/>
      <c r="CE144" s="101"/>
      <c r="CF144" s="101"/>
      <c r="CG144" s="101"/>
      <c r="CH144" s="101"/>
      <c r="CI144" s="101"/>
      <c r="CJ144" s="101"/>
      <c r="CK144" s="101"/>
      <c r="CL144" s="101"/>
      <c r="CM144" s="101"/>
      <c r="CN144" s="101"/>
      <c r="CO144" s="101"/>
    </row>
    <row r="145" spans="1:93" ht="15" customHeight="1" x14ac:dyDescent="0.2">
      <c r="A145" s="20">
        <v>82</v>
      </c>
      <c r="C145" s="1"/>
      <c r="D145" s="99">
        <f t="shared" si="99"/>
        <v>0</v>
      </c>
      <c r="E145" s="221">
        <f t="shared" si="100"/>
        <v>0</v>
      </c>
      <c r="F145" s="221"/>
      <c r="G145" s="221"/>
      <c r="H145" s="221"/>
      <c r="I145" s="100">
        <f t="shared" ref="I145:J145" si="111">BC142</f>
        <v>0</v>
      </c>
      <c r="J145" s="221" t="str">
        <f t="shared" si="111"/>
        <v>Ei arvioitu</v>
      </c>
      <c r="K145" s="221"/>
      <c r="L145" s="221"/>
      <c r="M145" s="221"/>
      <c r="N145" s="221">
        <f t="shared" si="102"/>
        <v>0</v>
      </c>
      <c r="O145" s="221"/>
      <c r="P145" s="221"/>
      <c r="Q145" s="221"/>
      <c r="R145" s="221"/>
      <c r="S145" s="221"/>
      <c r="T145" s="221">
        <f t="shared" si="103"/>
        <v>0</v>
      </c>
      <c r="U145" s="221"/>
      <c r="V145" s="221"/>
      <c r="W145" s="221"/>
      <c r="X145" s="221"/>
      <c r="Y145" s="222">
        <f t="shared" si="104"/>
        <v>0</v>
      </c>
      <c r="Z145" s="222"/>
      <c r="AA145" s="222"/>
      <c r="AB145" s="5"/>
      <c r="AE145" s="149"/>
      <c r="AF145" s="149"/>
      <c r="AG145" s="149"/>
      <c r="AH145" s="149"/>
      <c r="AI145" s="149"/>
      <c r="AJ145" s="149"/>
      <c r="AK145" s="149"/>
      <c r="AL145" s="149"/>
      <c r="AM145" s="149"/>
      <c r="AN145" s="149"/>
      <c r="AO145" s="149"/>
      <c r="AP145" s="149"/>
      <c r="AT145" s="107">
        <f>'Riskiarviointi TÄYTTÖPOHJA'!C90</f>
        <v>0</v>
      </c>
      <c r="AU145" s="108">
        <f>'Riskiarviointi TÄYTTÖPOHJA'!D90</f>
        <v>0</v>
      </c>
      <c r="AV145" s="109" t="str">
        <f>'Riskiarviointi TÄYTTÖPOHJA'!E90</f>
        <v>Täytä arvo 1-4</v>
      </c>
      <c r="AW145" s="110">
        <f>'Riskiarviointi TÄYTTÖPOHJA'!F90</f>
        <v>0</v>
      </c>
      <c r="AX145" s="110">
        <f>'Riskiarviointi TÄYTTÖPOHJA'!G90</f>
        <v>0</v>
      </c>
      <c r="AY145" s="111">
        <f>'Riskiarviointi TÄYTTÖPOHJA'!H90</f>
        <v>0</v>
      </c>
      <c r="AZ145" s="112" t="str">
        <f>'Riskiarviointi TÄYTTÖPOHJA'!I90</f>
        <v>Ei arvioitu</v>
      </c>
      <c r="BA145" s="111">
        <f>'Riskiarviointi TÄYTTÖPOHJA'!J90</f>
        <v>0</v>
      </c>
      <c r="BB145" s="112" t="str">
        <f>'Riskiarviointi TÄYTTÖPOHJA'!K90</f>
        <v>Ei arvioitu</v>
      </c>
      <c r="BC145" s="111">
        <f>'Riskiarviointi TÄYTTÖPOHJA'!L90</f>
        <v>0</v>
      </c>
      <c r="BD145" s="113" t="str">
        <f>'Riskiarviointi TÄYTTÖPOHJA'!M90</f>
        <v>Ei arvioitu</v>
      </c>
      <c r="BE145" s="111">
        <f>'Riskiarviointi TÄYTTÖPOHJA'!N90</f>
        <v>0</v>
      </c>
      <c r="BF145" s="113" t="str">
        <f>'Riskiarviointi TÄYTTÖPOHJA'!O90</f>
        <v>Ei arvioitu</v>
      </c>
      <c r="BG145" s="111">
        <f>'Riskiarviointi TÄYTTÖPOHJA'!P90</f>
        <v>0</v>
      </c>
      <c r="BH145" s="113" t="str">
        <f>'Riskiarviointi TÄYTTÖPOHJA'!Q90</f>
        <v>Ei arvioitu</v>
      </c>
      <c r="BI145" s="110">
        <f>'Riskiarviointi TÄYTTÖPOHJA'!R90</f>
        <v>0</v>
      </c>
      <c r="BJ145" s="110">
        <f>'Riskiarviointi TÄYTTÖPOHJA'!S90</f>
        <v>0</v>
      </c>
      <c r="BK145" s="110">
        <f>'Riskiarviointi TÄYTTÖPOHJA'!T90</f>
        <v>0</v>
      </c>
      <c r="BL145" s="114">
        <f>'Riskiarviointi TÄYTTÖPOHJA'!U90</f>
        <v>0</v>
      </c>
      <c r="BM145" s="101"/>
      <c r="BN145" s="101"/>
      <c r="BO145" s="101"/>
      <c r="BP145" s="101"/>
      <c r="BQ145" s="101"/>
      <c r="BR145" s="101"/>
      <c r="BS145" s="101"/>
      <c r="BT145" s="101"/>
      <c r="BU145" s="101"/>
      <c r="BV145" s="101"/>
      <c r="BW145" s="101"/>
      <c r="BX145" s="101"/>
      <c r="BY145" s="101"/>
      <c r="BZ145" s="101"/>
      <c r="CA145" s="101"/>
      <c r="CB145" s="101"/>
      <c r="CC145" s="101"/>
      <c r="CD145" s="101"/>
      <c r="CE145" s="101"/>
      <c r="CF145" s="101"/>
      <c r="CG145" s="101"/>
      <c r="CH145" s="101"/>
      <c r="CI145" s="101"/>
      <c r="CJ145" s="101"/>
      <c r="CK145" s="101"/>
      <c r="CL145" s="101"/>
      <c r="CM145" s="101"/>
      <c r="CN145" s="101"/>
      <c r="CO145" s="101"/>
    </row>
    <row r="146" spans="1:93" ht="15" customHeight="1" x14ac:dyDescent="0.2">
      <c r="A146" s="20">
        <v>83</v>
      </c>
      <c r="C146" s="1"/>
      <c r="D146" s="99">
        <f t="shared" si="99"/>
        <v>0</v>
      </c>
      <c r="E146" s="221">
        <f t="shared" si="100"/>
        <v>0</v>
      </c>
      <c r="F146" s="221"/>
      <c r="G146" s="221"/>
      <c r="H146" s="221"/>
      <c r="I146" s="100">
        <f t="shared" ref="I146:J146" si="112">BC143</f>
        <v>0</v>
      </c>
      <c r="J146" s="221" t="str">
        <f t="shared" si="112"/>
        <v>Ei arvioitu</v>
      </c>
      <c r="K146" s="221"/>
      <c r="L146" s="221"/>
      <c r="M146" s="221"/>
      <c r="N146" s="221">
        <f t="shared" si="102"/>
        <v>0</v>
      </c>
      <c r="O146" s="221"/>
      <c r="P146" s="221"/>
      <c r="Q146" s="221"/>
      <c r="R146" s="221"/>
      <c r="S146" s="221"/>
      <c r="T146" s="221">
        <f t="shared" si="103"/>
        <v>0</v>
      </c>
      <c r="U146" s="221"/>
      <c r="V146" s="221"/>
      <c r="W146" s="221"/>
      <c r="X146" s="221"/>
      <c r="Y146" s="222">
        <f t="shared" si="104"/>
        <v>0</v>
      </c>
      <c r="Z146" s="222"/>
      <c r="AA146" s="222"/>
      <c r="AB146" s="5"/>
      <c r="AE146" s="157" t="s">
        <v>15</v>
      </c>
      <c r="AF146" s="157"/>
      <c r="AG146" s="157"/>
      <c r="AH146" s="157"/>
      <c r="AI146" s="157"/>
      <c r="AJ146" s="157"/>
      <c r="AK146" s="157"/>
      <c r="AL146" s="157"/>
      <c r="AM146" s="157"/>
      <c r="AN146" s="157"/>
      <c r="AO146" s="157"/>
      <c r="AP146" s="157"/>
      <c r="AT146" s="107">
        <f>'Riskiarviointi TÄYTTÖPOHJA'!C91</f>
        <v>0</v>
      </c>
      <c r="AU146" s="108">
        <f>'Riskiarviointi TÄYTTÖPOHJA'!D91</f>
        <v>0</v>
      </c>
      <c r="AV146" s="109" t="str">
        <f>'Riskiarviointi TÄYTTÖPOHJA'!E91</f>
        <v>Täytä arvo 1-4</v>
      </c>
      <c r="AW146" s="110">
        <f>'Riskiarviointi TÄYTTÖPOHJA'!F91</f>
        <v>0</v>
      </c>
      <c r="AX146" s="110">
        <f>'Riskiarviointi TÄYTTÖPOHJA'!G91</f>
        <v>0</v>
      </c>
      <c r="AY146" s="111">
        <f>'Riskiarviointi TÄYTTÖPOHJA'!H91</f>
        <v>0</v>
      </c>
      <c r="AZ146" s="112" t="str">
        <f>'Riskiarviointi TÄYTTÖPOHJA'!I91</f>
        <v>Ei arvioitu</v>
      </c>
      <c r="BA146" s="111">
        <f>'Riskiarviointi TÄYTTÖPOHJA'!J91</f>
        <v>0</v>
      </c>
      <c r="BB146" s="112" t="str">
        <f>'Riskiarviointi TÄYTTÖPOHJA'!K91</f>
        <v>Ei arvioitu</v>
      </c>
      <c r="BC146" s="111">
        <f>'Riskiarviointi TÄYTTÖPOHJA'!L91</f>
        <v>0</v>
      </c>
      <c r="BD146" s="113" t="str">
        <f>'Riskiarviointi TÄYTTÖPOHJA'!M91</f>
        <v>Ei arvioitu</v>
      </c>
      <c r="BE146" s="111">
        <f>'Riskiarviointi TÄYTTÖPOHJA'!N91</f>
        <v>0</v>
      </c>
      <c r="BF146" s="113" t="str">
        <f>'Riskiarviointi TÄYTTÖPOHJA'!O91</f>
        <v>Ei arvioitu</v>
      </c>
      <c r="BG146" s="111">
        <f>'Riskiarviointi TÄYTTÖPOHJA'!P91</f>
        <v>0</v>
      </c>
      <c r="BH146" s="113" t="str">
        <f>'Riskiarviointi TÄYTTÖPOHJA'!Q91</f>
        <v>Ei arvioitu</v>
      </c>
      <c r="BI146" s="110">
        <f>'Riskiarviointi TÄYTTÖPOHJA'!R91</f>
        <v>0</v>
      </c>
      <c r="BJ146" s="110">
        <f>'Riskiarviointi TÄYTTÖPOHJA'!S91</f>
        <v>0</v>
      </c>
      <c r="BK146" s="110">
        <f>'Riskiarviointi TÄYTTÖPOHJA'!T91</f>
        <v>0</v>
      </c>
      <c r="BL146" s="114">
        <f>'Riskiarviointi TÄYTTÖPOHJA'!U91</f>
        <v>0</v>
      </c>
      <c r="BM146" s="101"/>
      <c r="BN146" s="101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1"/>
      <c r="BZ146" s="101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1"/>
      <c r="CM146" s="101"/>
      <c r="CN146" s="101"/>
      <c r="CO146" s="101"/>
    </row>
    <row r="147" spans="1:93" ht="15" customHeight="1" x14ac:dyDescent="0.2">
      <c r="A147" s="20">
        <v>84</v>
      </c>
      <c r="C147" s="1"/>
      <c r="D147" s="99">
        <f t="shared" si="99"/>
        <v>0</v>
      </c>
      <c r="E147" s="221">
        <f t="shared" si="100"/>
        <v>0</v>
      </c>
      <c r="F147" s="221"/>
      <c r="G147" s="221"/>
      <c r="H147" s="221"/>
      <c r="I147" s="100">
        <f t="shared" ref="I147:J147" si="113">BC144</f>
        <v>0</v>
      </c>
      <c r="J147" s="221" t="str">
        <f t="shared" si="113"/>
        <v>Ei arvioitu</v>
      </c>
      <c r="K147" s="221"/>
      <c r="L147" s="221"/>
      <c r="M147" s="221"/>
      <c r="N147" s="221">
        <f t="shared" si="102"/>
        <v>0</v>
      </c>
      <c r="O147" s="221"/>
      <c r="P147" s="221"/>
      <c r="Q147" s="221"/>
      <c r="R147" s="221"/>
      <c r="S147" s="221"/>
      <c r="T147" s="221">
        <f t="shared" si="103"/>
        <v>0</v>
      </c>
      <c r="U147" s="221"/>
      <c r="V147" s="221"/>
      <c r="W147" s="221"/>
      <c r="X147" s="221"/>
      <c r="Y147" s="222">
        <f t="shared" si="104"/>
        <v>0</v>
      </c>
      <c r="Z147" s="222"/>
      <c r="AA147" s="222"/>
      <c r="AB147" s="5"/>
      <c r="AE147" s="157"/>
      <c r="AF147" s="157"/>
      <c r="AG147" s="157"/>
      <c r="AH147" s="157"/>
      <c r="AI147" s="157"/>
      <c r="AJ147" s="157"/>
      <c r="AK147" s="157"/>
      <c r="AL147" s="157"/>
      <c r="AM147" s="157"/>
      <c r="AN147" s="157"/>
      <c r="AO147" s="157"/>
      <c r="AP147" s="157"/>
      <c r="AT147" s="107">
        <f>'Riskiarviointi TÄYTTÖPOHJA'!C92</f>
        <v>0</v>
      </c>
      <c r="AU147" s="108">
        <f>'Riskiarviointi TÄYTTÖPOHJA'!D92</f>
        <v>0</v>
      </c>
      <c r="AV147" s="109" t="str">
        <f>'Riskiarviointi TÄYTTÖPOHJA'!E92</f>
        <v>Täytä arvo 1-4</v>
      </c>
      <c r="AW147" s="110">
        <f>'Riskiarviointi TÄYTTÖPOHJA'!F92</f>
        <v>0</v>
      </c>
      <c r="AX147" s="110">
        <f>'Riskiarviointi TÄYTTÖPOHJA'!G92</f>
        <v>0</v>
      </c>
      <c r="AY147" s="111">
        <f>'Riskiarviointi TÄYTTÖPOHJA'!H92</f>
        <v>0</v>
      </c>
      <c r="AZ147" s="112" t="str">
        <f>'Riskiarviointi TÄYTTÖPOHJA'!I92</f>
        <v>Ei arvioitu</v>
      </c>
      <c r="BA147" s="111">
        <f>'Riskiarviointi TÄYTTÖPOHJA'!J92</f>
        <v>0</v>
      </c>
      <c r="BB147" s="112" t="str">
        <f>'Riskiarviointi TÄYTTÖPOHJA'!K92</f>
        <v>Ei arvioitu</v>
      </c>
      <c r="BC147" s="111">
        <f>'Riskiarviointi TÄYTTÖPOHJA'!L92</f>
        <v>0</v>
      </c>
      <c r="BD147" s="113" t="str">
        <f>'Riskiarviointi TÄYTTÖPOHJA'!M92</f>
        <v>Ei arvioitu</v>
      </c>
      <c r="BE147" s="111">
        <f>'Riskiarviointi TÄYTTÖPOHJA'!N92</f>
        <v>0</v>
      </c>
      <c r="BF147" s="113" t="str">
        <f>'Riskiarviointi TÄYTTÖPOHJA'!O92</f>
        <v>Ei arvioitu</v>
      </c>
      <c r="BG147" s="111">
        <f>'Riskiarviointi TÄYTTÖPOHJA'!P92</f>
        <v>0</v>
      </c>
      <c r="BH147" s="113" t="str">
        <f>'Riskiarviointi TÄYTTÖPOHJA'!Q92</f>
        <v>Ei arvioitu</v>
      </c>
      <c r="BI147" s="110">
        <f>'Riskiarviointi TÄYTTÖPOHJA'!R92</f>
        <v>0</v>
      </c>
      <c r="BJ147" s="110">
        <f>'Riskiarviointi TÄYTTÖPOHJA'!S92</f>
        <v>0</v>
      </c>
      <c r="BK147" s="110">
        <f>'Riskiarviointi TÄYTTÖPOHJA'!T92</f>
        <v>0</v>
      </c>
      <c r="BL147" s="114">
        <f>'Riskiarviointi TÄYTTÖPOHJA'!U92</f>
        <v>0</v>
      </c>
      <c r="BM147" s="101"/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1"/>
      <c r="BZ147" s="101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1"/>
      <c r="CM147" s="101"/>
      <c r="CN147" s="101"/>
      <c r="CO147" s="101"/>
    </row>
    <row r="148" spans="1:93" ht="15" customHeight="1" x14ac:dyDescent="0.2">
      <c r="A148" s="20">
        <v>85</v>
      </c>
      <c r="C148" s="1"/>
      <c r="D148" s="99">
        <f t="shared" si="99"/>
        <v>0</v>
      </c>
      <c r="E148" s="221">
        <f t="shared" si="100"/>
        <v>0</v>
      </c>
      <c r="F148" s="221"/>
      <c r="G148" s="221"/>
      <c r="H148" s="221"/>
      <c r="I148" s="100">
        <f t="shared" ref="I148:J148" si="114">BC145</f>
        <v>0</v>
      </c>
      <c r="J148" s="221" t="str">
        <f t="shared" si="114"/>
        <v>Ei arvioitu</v>
      </c>
      <c r="K148" s="221"/>
      <c r="L148" s="221"/>
      <c r="M148" s="221"/>
      <c r="N148" s="221">
        <f t="shared" si="102"/>
        <v>0</v>
      </c>
      <c r="O148" s="221"/>
      <c r="P148" s="221"/>
      <c r="Q148" s="221"/>
      <c r="R148" s="221"/>
      <c r="S148" s="221"/>
      <c r="T148" s="221">
        <f t="shared" si="103"/>
        <v>0</v>
      </c>
      <c r="U148" s="221"/>
      <c r="V148" s="221"/>
      <c r="W148" s="221"/>
      <c r="X148" s="221"/>
      <c r="Y148" s="222">
        <f t="shared" si="104"/>
        <v>0</v>
      </c>
      <c r="Z148" s="222"/>
      <c r="AA148" s="222"/>
      <c r="AB148" s="5"/>
      <c r="AE148" s="157"/>
      <c r="AF148" s="157"/>
      <c r="AG148" s="157"/>
      <c r="AH148" s="157"/>
      <c r="AI148" s="157"/>
      <c r="AJ148" s="157"/>
      <c r="AK148" s="157"/>
      <c r="AL148" s="157"/>
      <c r="AM148" s="157"/>
      <c r="AN148" s="157"/>
      <c r="AO148" s="157"/>
      <c r="AP148" s="157"/>
      <c r="AT148" s="107">
        <f>'Riskiarviointi TÄYTTÖPOHJA'!C93</f>
        <v>0</v>
      </c>
      <c r="AU148" s="108">
        <f>'Riskiarviointi TÄYTTÖPOHJA'!D93</f>
        <v>0</v>
      </c>
      <c r="AV148" s="109" t="str">
        <f>'Riskiarviointi TÄYTTÖPOHJA'!E93</f>
        <v>Täytä arvo 1-4</v>
      </c>
      <c r="AW148" s="110">
        <f>'Riskiarviointi TÄYTTÖPOHJA'!F93</f>
        <v>0</v>
      </c>
      <c r="AX148" s="110">
        <f>'Riskiarviointi TÄYTTÖPOHJA'!G93</f>
        <v>0</v>
      </c>
      <c r="AY148" s="111">
        <f>'Riskiarviointi TÄYTTÖPOHJA'!H93</f>
        <v>0</v>
      </c>
      <c r="AZ148" s="112" t="str">
        <f>'Riskiarviointi TÄYTTÖPOHJA'!I93</f>
        <v>Ei arvioitu</v>
      </c>
      <c r="BA148" s="111">
        <f>'Riskiarviointi TÄYTTÖPOHJA'!J93</f>
        <v>0</v>
      </c>
      <c r="BB148" s="112" t="str">
        <f>'Riskiarviointi TÄYTTÖPOHJA'!K93</f>
        <v>Ei arvioitu</v>
      </c>
      <c r="BC148" s="111">
        <f>'Riskiarviointi TÄYTTÖPOHJA'!L93</f>
        <v>0</v>
      </c>
      <c r="BD148" s="113" t="str">
        <f>'Riskiarviointi TÄYTTÖPOHJA'!M93</f>
        <v>Ei arvioitu</v>
      </c>
      <c r="BE148" s="111">
        <f>'Riskiarviointi TÄYTTÖPOHJA'!N93</f>
        <v>0</v>
      </c>
      <c r="BF148" s="113" t="str">
        <f>'Riskiarviointi TÄYTTÖPOHJA'!O93</f>
        <v>Ei arvioitu</v>
      </c>
      <c r="BG148" s="111">
        <f>'Riskiarviointi TÄYTTÖPOHJA'!P93</f>
        <v>0</v>
      </c>
      <c r="BH148" s="113" t="str">
        <f>'Riskiarviointi TÄYTTÖPOHJA'!Q93</f>
        <v>Ei arvioitu</v>
      </c>
      <c r="BI148" s="110">
        <f>'Riskiarviointi TÄYTTÖPOHJA'!R93</f>
        <v>0</v>
      </c>
      <c r="BJ148" s="110">
        <f>'Riskiarviointi TÄYTTÖPOHJA'!S93</f>
        <v>0</v>
      </c>
      <c r="BK148" s="110">
        <f>'Riskiarviointi TÄYTTÖPOHJA'!T93</f>
        <v>0</v>
      </c>
      <c r="BL148" s="114">
        <f>'Riskiarviointi TÄYTTÖPOHJA'!U93</f>
        <v>0</v>
      </c>
      <c r="BM148" s="101"/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1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1"/>
      <c r="CM148" s="101"/>
      <c r="CN148" s="101"/>
      <c r="CO148" s="101"/>
    </row>
    <row r="149" spans="1:93" ht="15" customHeight="1" x14ac:dyDescent="0.2">
      <c r="A149" s="20">
        <v>86</v>
      </c>
      <c r="C149" s="1"/>
      <c r="D149" s="99">
        <f t="shared" si="99"/>
        <v>0</v>
      </c>
      <c r="E149" s="221">
        <f t="shared" si="100"/>
        <v>0</v>
      </c>
      <c r="F149" s="221"/>
      <c r="G149" s="221"/>
      <c r="H149" s="221"/>
      <c r="I149" s="100">
        <f t="shared" ref="I149:J149" si="115">BC146</f>
        <v>0</v>
      </c>
      <c r="J149" s="221" t="str">
        <f t="shared" si="115"/>
        <v>Ei arvioitu</v>
      </c>
      <c r="K149" s="221"/>
      <c r="L149" s="221"/>
      <c r="M149" s="221"/>
      <c r="N149" s="221">
        <f t="shared" si="102"/>
        <v>0</v>
      </c>
      <c r="O149" s="221"/>
      <c r="P149" s="221"/>
      <c r="Q149" s="221"/>
      <c r="R149" s="221"/>
      <c r="S149" s="221"/>
      <c r="T149" s="221">
        <f t="shared" si="103"/>
        <v>0</v>
      </c>
      <c r="U149" s="221"/>
      <c r="V149" s="221"/>
      <c r="W149" s="221"/>
      <c r="X149" s="221"/>
      <c r="Y149" s="222">
        <f t="shared" si="104"/>
        <v>0</v>
      </c>
      <c r="Z149" s="222"/>
      <c r="AA149" s="222"/>
      <c r="AB149" s="5"/>
      <c r="AE149" s="156" t="s">
        <v>15</v>
      </c>
      <c r="AF149" s="156"/>
      <c r="AG149" s="156"/>
      <c r="AH149" s="156"/>
      <c r="AI149" s="156"/>
      <c r="AJ149" s="156"/>
      <c r="AK149" s="156"/>
      <c r="AL149" s="156"/>
      <c r="AM149" s="156"/>
      <c r="AN149" s="156"/>
      <c r="AO149" s="156"/>
      <c r="AP149" s="156"/>
      <c r="AT149" s="107">
        <f>'Riskiarviointi TÄYTTÖPOHJA'!C94</f>
        <v>0</v>
      </c>
      <c r="AU149" s="108">
        <f>'Riskiarviointi TÄYTTÖPOHJA'!D94</f>
        <v>0</v>
      </c>
      <c r="AV149" s="109" t="str">
        <f>'Riskiarviointi TÄYTTÖPOHJA'!E94</f>
        <v>Täytä arvo 1-4</v>
      </c>
      <c r="AW149" s="110">
        <f>'Riskiarviointi TÄYTTÖPOHJA'!F94</f>
        <v>0</v>
      </c>
      <c r="AX149" s="110">
        <f>'Riskiarviointi TÄYTTÖPOHJA'!G94</f>
        <v>0</v>
      </c>
      <c r="AY149" s="111">
        <f>'Riskiarviointi TÄYTTÖPOHJA'!H94</f>
        <v>0</v>
      </c>
      <c r="AZ149" s="112" t="str">
        <f>'Riskiarviointi TÄYTTÖPOHJA'!I94</f>
        <v>Ei arvioitu</v>
      </c>
      <c r="BA149" s="111">
        <f>'Riskiarviointi TÄYTTÖPOHJA'!J94</f>
        <v>0</v>
      </c>
      <c r="BB149" s="112" t="str">
        <f>'Riskiarviointi TÄYTTÖPOHJA'!K94</f>
        <v>Ei arvioitu</v>
      </c>
      <c r="BC149" s="111">
        <f>'Riskiarviointi TÄYTTÖPOHJA'!L94</f>
        <v>0</v>
      </c>
      <c r="BD149" s="113" t="str">
        <f>'Riskiarviointi TÄYTTÖPOHJA'!M94</f>
        <v>Ei arvioitu</v>
      </c>
      <c r="BE149" s="111">
        <f>'Riskiarviointi TÄYTTÖPOHJA'!N94</f>
        <v>0</v>
      </c>
      <c r="BF149" s="113" t="str">
        <f>'Riskiarviointi TÄYTTÖPOHJA'!O94</f>
        <v>Ei arvioitu</v>
      </c>
      <c r="BG149" s="111">
        <f>'Riskiarviointi TÄYTTÖPOHJA'!P94</f>
        <v>0</v>
      </c>
      <c r="BH149" s="113" t="str">
        <f>'Riskiarviointi TÄYTTÖPOHJA'!Q94</f>
        <v>Ei arvioitu</v>
      </c>
      <c r="BI149" s="110">
        <f>'Riskiarviointi TÄYTTÖPOHJA'!R94</f>
        <v>0</v>
      </c>
      <c r="BJ149" s="110">
        <f>'Riskiarviointi TÄYTTÖPOHJA'!S94</f>
        <v>0</v>
      </c>
      <c r="BK149" s="110">
        <f>'Riskiarviointi TÄYTTÖPOHJA'!T94</f>
        <v>0</v>
      </c>
      <c r="BL149" s="114">
        <f>'Riskiarviointi TÄYTTÖPOHJA'!U94</f>
        <v>0</v>
      </c>
      <c r="BM149" s="101"/>
      <c r="BN149" s="101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1"/>
      <c r="BZ149" s="101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101"/>
      <c r="CM149" s="101"/>
      <c r="CN149" s="101"/>
      <c r="CO149" s="101"/>
    </row>
    <row r="150" spans="1:93" ht="15" customHeight="1" x14ac:dyDescent="0.2">
      <c r="A150" s="20">
        <v>87</v>
      </c>
      <c r="C150" s="1"/>
      <c r="D150" s="99">
        <f t="shared" si="99"/>
        <v>0</v>
      </c>
      <c r="E150" s="221">
        <f t="shared" si="100"/>
        <v>0</v>
      </c>
      <c r="F150" s="221"/>
      <c r="G150" s="221"/>
      <c r="H150" s="221"/>
      <c r="I150" s="100">
        <f t="shared" ref="I150:J150" si="116">BC147</f>
        <v>0</v>
      </c>
      <c r="J150" s="221" t="str">
        <f t="shared" si="116"/>
        <v>Ei arvioitu</v>
      </c>
      <c r="K150" s="221"/>
      <c r="L150" s="221"/>
      <c r="M150" s="221"/>
      <c r="N150" s="221">
        <f t="shared" si="102"/>
        <v>0</v>
      </c>
      <c r="O150" s="221"/>
      <c r="P150" s="221"/>
      <c r="Q150" s="221"/>
      <c r="R150" s="221"/>
      <c r="S150" s="221"/>
      <c r="T150" s="221">
        <f t="shared" si="103"/>
        <v>0</v>
      </c>
      <c r="U150" s="221"/>
      <c r="V150" s="221"/>
      <c r="W150" s="221"/>
      <c r="X150" s="221"/>
      <c r="Y150" s="222">
        <f t="shared" si="104"/>
        <v>0</v>
      </c>
      <c r="Z150" s="222"/>
      <c r="AA150" s="222"/>
      <c r="AB150" s="5"/>
      <c r="AE150" s="156"/>
      <c r="AF150" s="156"/>
      <c r="AG150" s="156"/>
      <c r="AH150" s="156"/>
      <c r="AI150" s="156"/>
      <c r="AJ150" s="156"/>
      <c r="AK150" s="156"/>
      <c r="AL150" s="156"/>
      <c r="AM150" s="156"/>
      <c r="AN150" s="156"/>
      <c r="AO150" s="156"/>
      <c r="AP150" s="156"/>
      <c r="AT150" s="107">
        <f>'Riskiarviointi TÄYTTÖPOHJA'!C95</f>
        <v>0</v>
      </c>
      <c r="AU150" s="108">
        <f>'Riskiarviointi TÄYTTÖPOHJA'!D95</f>
        <v>0</v>
      </c>
      <c r="AV150" s="109" t="str">
        <f>'Riskiarviointi TÄYTTÖPOHJA'!E95</f>
        <v>Täytä arvo 1-4</v>
      </c>
      <c r="AW150" s="110">
        <f>'Riskiarviointi TÄYTTÖPOHJA'!F95</f>
        <v>0</v>
      </c>
      <c r="AX150" s="110">
        <f>'Riskiarviointi TÄYTTÖPOHJA'!G95</f>
        <v>0</v>
      </c>
      <c r="AY150" s="111">
        <f>'Riskiarviointi TÄYTTÖPOHJA'!H95</f>
        <v>0</v>
      </c>
      <c r="AZ150" s="112" t="str">
        <f>'Riskiarviointi TÄYTTÖPOHJA'!I95</f>
        <v>Ei arvioitu</v>
      </c>
      <c r="BA150" s="111">
        <f>'Riskiarviointi TÄYTTÖPOHJA'!J95</f>
        <v>0</v>
      </c>
      <c r="BB150" s="112" t="str">
        <f>'Riskiarviointi TÄYTTÖPOHJA'!K95</f>
        <v>Ei arvioitu</v>
      </c>
      <c r="BC150" s="111">
        <f>'Riskiarviointi TÄYTTÖPOHJA'!L95</f>
        <v>0</v>
      </c>
      <c r="BD150" s="113" t="str">
        <f>'Riskiarviointi TÄYTTÖPOHJA'!M95</f>
        <v>Ei arvioitu</v>
      </c>
      <c r="BE150" s="111">
        <f>'Riskiarviointi TÄYTTÖPOHJA'!N95</f>
        <v>0</v>
      </c>
      <c r="BF150" s="113" t="str">
        <f>'Riskiarviointi TÄYTTÖPOHJA'!O95</f>
        <v>Ei arvioitu</v>
      </c>
      <c r="BG150" s="111">
        <f>'Riskiarviointi TÄYTTÖPOHJA'!P95</f>
        <v>0</v>
      </c>
      <c r="BH150" s="113" t="str">
        <f>'Riskiarviointi TÄYTTÖPOHJA'!Q95</f>
        <v>Ei arvioitu</v>
      </c>
      <c r="BI150" s="110">
        <f>'Riskiarviointi TÄYTTÖPOHJA'!R95</f>
        <v>0</v>
      </c>
      <c r="BJ150" s="110">
        <f>'Riskiarviointi TÄYTTÖPOHJA'!S95</f>
        <v>0</v>
      </c>
      <c r="BK150" s="110">
        <f>'Riskiarviointi TÄYTTÖPOHJA'!T95</f>
        <v>0</v>
      </c>
      <c r="BL150" s="114">
        <f>'Riskiarviointi TÄYTTÖPOHJA'!U95</f>
        <v>0</v>
      </c>
      <c r="BM150" s="101"/>
      <c r="BN150" s="101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1"/>
      <c r="BZ150" s="101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101"/>
      <c r="CM150" s="101"/>
      <c r="CN150" s="101"/>
      <c r="CO150" s="101"/>
    </row>
    <row r="151" spans="1:93" ht="15" customHeight="1" x14ac:dyDescent="0.2">
      <c r="A151" s="20">
        <v>88</v>
      </c>
      <c r="C151" s="1"/>
      <c r="D151" s="99">
        <f t="shared" si="99"/>
        <v>0</v>
      </c>
      <c r="E151" s="221">
        <f t="shared" si="100"/>
        <v>0</v>
      </c>
      <c r="F151" s="221"/>
      <c r="G151" s="221"/>
      <c r="H151" s="221"/>
      <c r="I151" s="100">
        <f t="shared" ref="I151:J151" si="117">BC148</f>
        <v>0</v>
      </c>
      <c r="J151" s="221" t="str">
        <f t="shared" si="117"/>
        <v>Ei arvioitu</v>
      </c>
      <c r="K151" s="221"/>
      <c r="L151" s="221"/>
      <c r="M151" s="221"/>
      <c r="N151" s="221">
        <f t="shared" si="102"/>
        <v>0</v>
      </c>
      <c r="O151" s="221"/>
      <c r="P151" s="221"/>
      <c r="Q151" s="221"/>
      <c r="R151" s="221"/>
      <c r="S151" s="221"/>
      <c r="T151" s="221">
        <f t="shared" si="103"/>
        <v>0</v>
      </c>
      <c r="U151" s="221"/>
      <c r="V151" s="221"/>
      <c r="W151" s="221"/>
      <c r="X151" s="221"/>
      <c r="Y151" s="222">
        <f t="shared" si="104"/>
        <v>0</v>
      </c>
      <c r="Z151" s="222"/>
      <c r="AA151" s="222"/>
      <c r="AB151" s="5"/>
      <c r="AE151" s="156"/>
      <c r="AF151" s="156"/>
      <c r="AG151" s="156"/>
      <c r="AH151" s="156"/>
      <c r="AI151" s="156"/>
      <c r="AJ151" s="156"/>
      <c r="AK151" s="156"/>
      <c r="AL151" s="156"/>
      <c r="AM151" s="156"/>
      <c r="AN151" s="156"/>
      <c r="AO151" s="156"/>
      <c r="AP151" s="156"/>
      <c r="AT151" s="107">
        <f>'Riskiarviointi TÄYTTÖPOHJA'!C96</f>
        <v>0</v>
      </c>
      <c r="AU151" s="108">
        <f>'Riskiarviointi TÄYTTÖPOHJA'!D96</f>
        <v>0</v>
      </c>
      <c r="AV151" s="109" t="str">
        <f>'Riskiarviointi TÄYTTÖPOHJA'!E96</f>
        <v>Täytä arvo 1-4</v>
      </c>
      <c r="AW151" s="110">
        <f>'Riskiarviointi TÄYTTÖPOHJA'!F96</f>
        <v>0</v>
      </c>
      <c r="AX151" s="110">
        <f>'Riskiarviointi TÄYTTÖPOHJA'!G96</f>
        <v>0</v>
      </c>
      <c r="AY151" s="111">
        <f>'Riskiarviointi TÄYTTÖPOHJA'!H96</f>
        <v>0</v>
      </c>
      <c r="AZ151" s="112" t="str">
        <f>'Riskiarviointi TÄYTTÖPOHJA'!I96</f>
        <v>Ei arvioitu</v>
      </c>
      <c r="BA151" s="111">
        <f>'Riskiarviointi TÄYTTÖPOHJA'!J96</f>
        <v>0</v>
      </c>
      <c r="BB151" s="112" t="str">
        <f>'Riskiarviointi TÄYTTÖPOHJA'!K96</f>
        <v>Ei arvioitu</v>
      </c>
      <c r="BC151" s="111">
        <f>'Riskiarviointi TÄYTTÖPOHJA'!L96</f>
        <v>0</v>
      </c>
      <c r="BD151" s="113" t="str">
        <f>'Riskiarviointi TÄYTTÖPOHJA'!M96</f>
        <v>Ei arvioitu</v>
      </c>
      <c r="BE151" s="111">
        <f>'Riskiarviointi TÄYTTÖPOHJA'!N96</f>
        <v>0</v>
      </c>
      <c r="BF151" s="113" t="str">
        <f>'Riskiarviointi TÄYTTÖPOHJA'!O96</f>
        <v>Ei arvioitu</v>
      </c>
      <c r="BG151" s="111">
        <f>'Riskiarviointi TÄYTTÖPOHJA'!P96</f>
        <v>0</v>
      </c>
      <c r="BH151" s="113" t="str">
        <f>'Riskiarviointi TÄYTTÖPOHJA'!Q96</f>
        <v>Ei arvioitu</v>
      </c>
      <c r="BI151" s="110">
        <f>'Riskiarviointi TÄYTTÖPOHJA'!R96</f>
        <v>0</v>
      </c>
      <c r="BJ151" s="110">
        <f>'Riskiarviointi TÄYTTÖPOHJA'!S96</f>
        <v>0</v>
      </c>
      <c r="BK151" s="110">
        <f>'Riskiarviointi TÄYTTÖPOHJA'!T96</f>
        <v>0</v>
      </c>
      <c r="BL151" s="114">
        <f>'Riskiarviointi TÄYTTÖPOHJA'!U96</f>
        <v>0</v>
      </c>
      <c r="BM151" s="101"/>
      <c r="BN151" s="101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1"/>
      <c r="BZ151" s="101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101"/>
      <c r="CM151" s="101"/>
      <c r="CN151" s="101"/>
      <c r="CO151" s="101"/>
    </row>
    <row r="152" spans="1:93" ht="15" customHeight="1" x14ac:dyDescent="0.2">
      <c r="A152" s="20">
        <v>89</v>
      </c>
      <c r="C152" s="1"/>
      <c r="D152" s="99">
        <f t="shared" si="99"/>
        <v>0</v>
      </c>
      <c r="E152" s="221">
        <f t="shared" si="100"/>
        <v>0</v>
      </c>
      <c r="F152" s="221"/>
      <c r="G152" s="221"/>
      <c r="H152" s="221"/>
      <c r="I152" s="100">
        <f t="shared" ref="I152:J152" si="118">BC149</f>
        <v>0</v>
      </c>
      <c r="J152" s="221" t="str">
        <f t="shared" si="118"/>
        <v>Ei arvioitu</v>
      </c>
      <c r="K152" s="221"/>
      <c r="L152" s="221"/>
      <c r="M152" s="221"/>
      <c r="N152" s="221">
        <f t="shared" si="102"/>
        <v>0</v>
      </c>
      <c r="O152" s="221"/>
      <c r="P152" s="221"/>
      <c r="Q152" s="221"/>
      <c r="R152" s="221"/>
      <c r="S152" s="221"/>
      <c r="T152" s="221">
        <f t="shared" si="103"/>
        <v>0</v>
      </c>
      <c r="U152" s="221"/>
      <c r="V152" s="221"/>
      <c r="W152" s="221"/>
      <c r="X152" s="221"/>
      <c r="Y152" s="222">
        <f t="shared" si="104"/>
        <v>0</v>
      </c>
      <c r="Z152" s="222"/>
      <c r="AA152" s="222"/>
      <c r="AB152" s="5"/>
      <c r="AE152" s="130" t="s">
        <v>15</v>
      </c>
      <c r="AF152" s="130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T152" s="107">
        <f>'Riskiarviointi TÄYTTÖPOHJA'!C97</f>
        <v>0</v>
      </c>
      <c r="AU152" s="108">
        <f>'Riskiarviointi TÄYTTÖPOHJA'!D97</f>
        <v>0</v>
      </c>
      <c r="AV152" s="109" t="str">
        <f>'Riskiarviointi TÄYTTÖPOHJA'!E97</f>
        <v>Täytä arvo 1-4</v>
      </c>
      <c r="AW152" s="110">
        <f>'Riskiarviointi TÄYTTÖPOHJA'!F97</f>
        <v>0</v>
      </c>
      <c r="AX152" s="110">
        <f>'Riskiarviointi TÄYTTÖPOHJA'!G97</f>
        <v>0</v>
      </c>
      <c r="AY152" s="111">
        <f>'Riskiarviointi TÄYTTÖPOHJA'!H97</f>
        <v>0</v>
      </c>
      <c r="AZ152" s="112" t="str">
        <f>'Riskiarviointi TÄYTTÖPOHJA'!I97</f>
        <v>Ei arvioitu</v>
      </c>
      <c r="BA152" s="111">
        <f>'Riskiarviointi TÄYTTÖPOHJA'!J97</f>
        <v>0</v>
      </c>
      <c r="BB152" s="112" t="str">
        <f>'Riskiarviointi TÄYTTÖPOHJA'!K97</f>
        <v>Ei arvioitu</v>
      </c>
      <c r="BC152" s="111">
        <f>'Riskiarviointi TÄYTTÖPOHJA'!L97</f>
        <v>0</v>
      </c>
      <c r="BD152" s="113" t="str">
        <f>'Riskiarviointi TÄYTTÖPOHJA'!M97</f>
        <v>Ei arvioitu</v>
      </c>
      <c r="BE152" s="111">
        <f>'Riskiarviointi TÄYTTÖPOHJA'!N97</f>
        <v>0</v>
      </c>
      <c r="BF152" s="113" t="str">
        <f>'Riskiarviointi TÄYTTÖPOHJA'!O97</f>
        <v>Ei arvioitu</v>
      </c>
      <c r="BG152" s="111">
        <f>'Riskiarviointi TÄYTTÖPOHJA'!P97</f>
        <v>0</v>
      </c>
      <c r="BH152" s="113" t="str">
        <f>'Riskiarviointi TÄYTTÖPOHJA'!Q97</f>
        <v>Ei arvioitu</v>
      </c>
      <c r="BI152" s="110">
        <f>'Riskiarviointi TÄYTTÖPOHJA'!R97</f>
        <v>0</v>
      </c>
      <c r="BJ152" s="110">
        <f>'Riskiarviointi TÄYTTÖPOHJA'!S97</f>
        <v>0</v>
      </c>
      <c r="BK152" s="110">
        <f>'Riskiarviointi TÄYTTÖPOHJA'!T97</f>
        <v>0</v>
      </c>
      <c r="BL152" s="114">
        <f>'Riskiarviointi TÄYTTÖPOHJA'!U97</f>
        <v>0</v>
      </c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1"/>
      <c r="BZ152" s="101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1"/>
      <c r="CM152" s="101"/>
      <c r="CN152" s="101"/>
      <c r="CO152" s="101"/>
    </row>
    <row r="153" spans="1:93" ht="15" customHeight="1" x14ac:dyDescent="0.2">
      <c r="A153" s="20">
        <v>90</v>
      </c>
      <c r="C153" s="1"/>
      <c r="D153" s="99">
        <f t="shared" si="99"/>
        <v>0</v>
      </c>
      <c r="E153" s="221">
        <f t="shared" si="100"/>
        <v>0</v>
      </c>
      <c r="F153" s="221"/>
      <c r="G153" s="221"/>
      <c r="H153" s="221"/>
      <c r="I153" s="100">
        <f t="shared" ref="I153:J153" si="119">BC150</f>
        <v>0</v>
      </c>
      <c r="J153" s="221" t="str">
        <f t="shared" si="119"/>
        <v>Ei arvioitu</v>
      </c>
      <c r="K153" s="221"/>
      <c r="L153" s="221"/>
      <c r="M153" s="221"/>
      <c r="N153" s="221">
        <f t="shared" si="102"/>
        <v>0</v>
      </c>
      <c r="O153" s="221"/>
      <c r="P153" s="221"/>
      <c r="Q153" s="221"/>
      <c r="R153" s="221"/>
      <c r="S153" s="221"/>
      <c r="T153" s="221">
        <f t="shared" si="103"/>
        <v>0</v>
      </c>
      <c r="U153" s="221"/>
      <c r="V153" s="221"/>
      <c r="W153" s="221"/>
      <c r="X153" s="221"/>
      <c r="Y153" s="222">
        <f t="shared" si="104"/>
        <v>0</v>
      </c>
      <c r="Z153" s="222"/>
      <c r="AA153" s="222"/>
      <c r="AB153" s="5"/>
      <c r="AE153" s="130"/>
      <c r="AF153" s="130"/>
      <c r="AG153" s="130"/>
      <c r="AH153" s="130"/>
      <c r="AI153" s="130"/>
      <c r="AJ153" s="130"/>
      <c r="AK153" s="130"/>
      <c r="AL153" s="130"/>
      <c r="AM153" s="130"/>
      <c r="AN153" s="130"/>
      <c r="AO153" s="130"/>
      <c r="AP153" s="130"/>
      <c r="AT153" s="107">
        <f>'Riskiarviointi TÄYTTÖPOHJA'!C98</f>
        <v>0</v>
      </c>
      <c r="AU153" s="108">
        <f>'Riskiarviointi TÄYTTÖPOHJA'!D98</f>
        <v>0</v>
      </c>
      <c r="AV153" s="109" t="str">
        <f>'Riskiarviointi TÄYTTÖPOHJA'!E98</f>
        <v>Täytä arvo 1-4</v>
      </c>
      <c r="AW153" s="110">
        <f>'Riskiarviointi TÄYTTÖPOHJA'!F98</f>
        <v>0</v>
      </c>
      <c r="AX153" s="110">
        <f>'Riskiarviointi TÄYTTÖPOHJA'!G98</f>
        <v>0</v>
      </c>
      <c r="AY153" s="111">
        <f>'Riskiarviointi TÄYTTÖPOHJA'!H98</f>
        <v>0</v>
      </c>
      <c r="AZ153" s="112" t="str">
        <f>'Riskiarviointi TÄYTTÖPOHJA'!I98</f>
        <v>Ei arvioitu</v>
      </c>
      <c r="BA153" s="111">
        <f>'Riskiarviointi TÄYTTÖPOHJA'!J98</f>
        <v>0</v>
      </c>
      <c r="BB153" s="112" t="str">
        <f>'Riskiarviointi TÄYTTÖPOHJA'!K98</f>
        <v>Ei arvioitu</v>
      </c>
      <c r="BC153" s="111">
        <f>'Riskiarviointi TÄYTTÖPOHJA'!L98</f>
        <v>0</v>
      </c>
      <c r="BD153" s="113" t="str">
        <f>'Riskiarviointi TÄYTTÖPOHJA'!M98</f>
        <v>Ei arvioitu</v>
      </c>
      <c r="BE153" s="111">
        <f>'Riskiarviointi TÄYTTÖPOHJA'!N98</f>
        <v>0</v>
      </c>
      <c r="BF153" s="113" t="str">
        <f>'Riskiarviointi TÄYTTÖPOHJA'!O98</f>
        <v>Ei arvioitu</v>
      </c>
      <c r="BG153" s="111">
        <f>'Riskiarviointi TÄYTTÖPOHJA'!P98</f>
        <v>0</v>
      </c>
      <c r="BH153" s="113" t="str">
        <f>'Riskiarviointi TÄYTTÖPOHJA'!Q98</f>
        <v>Ei arvioitu</v>
      </c>
      <c r="BI153" s="110">
        <f>'Riskiarviointi TÄYTTÖPOHJA'!R98</f>
        <v>0</v>
      </c>
      <c r="BJ153" s="110">
        <f>'Riskiarviointi TÄYTTÖPOHJA'!S98</f>
        <v>0</v>
      </c>
      <c r="BK153" s="110">
        <f>'Riskiarviointi TÄYTTÖPOHJA'!T98</f>
        <v>0</v>
      </c>
      <c r="BL153" s="114">
        <f>'Riskiarviointi TÄYTTÖPOHJA'!U98</f>
        <v>0</v>
      </c>
      <c r="BM153" s="101"/>
      <c r="BN153" s="101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1"/>
      <c r="BZ153" s="101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01"/>
      <c r="CM153" s="101"/>
      <c r="CN153" s="101"/>
      <c r="CO153" s="101"/>
    </row>
    <row r="154" spans="1:93" ht="15" customHeight="1" x14ac:dyDescent="0.2">
      <c r="A154" s="20">
        <v>91</v>
      </c>
      <c r="C154" s="1"/>
      <c r="D154" s="99">
        <f t="shared" si="99"/>
        <v>0</v>
      </c>
      <c r="E154" s="221">
        <f t="shared" si="100"/>
        <v>0</v>
      </c>
      <c r="F154" s="221"/>
      <c r="G154" s="221"/>
      <c r="H154" s="221"/>
      <c r="I154" s="100">
        <f t="shared" ref="I154:J154" si="120">BC151</f>
        <v>0</v>
      </c>
      <c r="J154" s="221" t="str">
        <f t="shared" si="120"/>
        <v>Ei arvioitu</v>
      </c>
      <c r="K154" s="221"/>
      <c r="L154" s="221"/>
      <c r="M154" s="221"/>
      <c r="N154" s="221">
        <f t="shared" si="102"/>
        <v>0</v>
      </c>
      <c r="O154" s="221"/>
      <c r="P154" s="221"/>
      <c r="Q154" s="221"/>
      <c r="R154" s="221"/>
      <c r="S154" s="221"/>
      <c r="T154" s="221">
        <f t="shared" si="103"/>
        <v>0</v>
      </c>
      <c r="U154" s="221"/>
      <c r="V154" s="221"/>
      <c r="W154" s="221"/>
      <c r="X154" s="221"/>
      <c r="Y154" s="222">
        <f t="shared" si="104"/>
        <v>0</v>
      </c>
      <c r="Z154" s="222"/>
      <c r="AA154" s="222"/>
      <c r="AB154" s="5"/>
      <c r="AE154" s="130"/>
      <c r="AF154" s="130"/>
      <c r="AG154" s="130"/>
      <c r="AH154" s="130"/>
      <c r="AI154" s="130"/>
      <c r="AJ154" s="130"/>
      <c r="AK154" s="130"/>
      <c r="AL154" s="130"/>
      <c r="AM154" s="130"/>
      <c r="AN154" s="130"/>
      <c r="AO154" s="130"/>
      <c r="AP154" s="130"/>
      <c r="AT154" s="107">
        <f>'Riskiarviointi TÄYTTÖPOHJA'!C99</f>
        <v>0</v>
      </c>
      <c r="AU154" s="108">
        <f>'Riskiarviointi TÄYTTÖPOHJA'!D99</f>
        <v>0</v>
      </c>
      <c r="AV154" s="109" t="str">
        <f>'Riskiarviointi TÄYTTÖPOHJA'!E99</f>
        <v>Täytä arvo 1-4</v>
      </c>
      <c r="AW154" s="110">
        <f>'Riskiarviointi TÄYTTÖPOHJA'!F99</f>
        <v>0</v>
      </c>
      <c r="AX154" s="110">
        <f>'Riskiarviointi TÄYTTÖPOHJA'!G99</f>
        <v>0</v>
      </c>
      <c r="AY154" s="111">
        <f>'Riskiarviointi TÄYTTÖPOHJA'!H99</f>
        <v>0</v>
      </c>
      <c r="AZ154" s="112" t="str">
        <f>'Riskiarviointi TÄYTTÖPOHJA'!I99</f>
        <v>Ei arvioitu</v>
      </c>
      <c r="BA154" s="111">
        <f>'Riskiarviointi TÄYTTÖPOHJA'!J99</f>
        <v>0</v>
      </c>
      <c r="BB154" s="112" t="str">
        <f>'Riskiarviointi TÄYTTÖPOHJA'!K99</f>
        <v>Ei arvioitu</v>
      </c>
      <c r="BC154" s="111">
        <f>'Riskiarviointi TÄYTTÖPOHJA'!L99</f>
        <v>0</v>
      </c>
      <c r="BD154" s="113" t="str">
        <f>'Riskiarviointi TÄYTTÖPOHJA'!M99</f>
        <v>Ei arvioitu</v>
      </c>
      <c r="BE154" s="111">
        <f>'Riskiarviointi TÄYTTÖPOHJA'!N99</f>
        <v>0</v>
      </c>
      <c r="BF154" s="113" t="str">
        <f>'Riskiarviointi TÄYTTÖPOHJA'!O99</f>
        <v>Ei arvioitu</v>
      </c>
      <c r="BG154" s="111">
        <f>'Riskiarviointi TÄYTTÖPOHJA'!P99</f>
        <v>0</v>
      </c>
      <c r="BH154" s="113" t="str">
        <f>'Riskiarviointi TÄYTTÖPOHJA'!Q99</f>
        <v>Ei arvioitu</v>
      </c>
      <c r="BI154" s="110">
        <f>'Riskiarviointi TÄYTTÖPOHJA'!R99</f>
        <v>0</v>
      </c>
      <c r="BJ154" s="110">
        <f>'Riskiarviointi TÄYTTÖPOHJA'!S99</f>
        <v>0</v>
      </c>
      <c r="BK154" s="110">
        <f>'Riskiarviointi TÄYTTÖPOHJA'!T99</f>
        <v>0</v>
      </c>
      <c r="BL154" s="114">
        <f>'Riskiarviointi TÄYTTÖPOHJA'!U99</f>
        <v>0</v>
      </c>
      <c r="BM154" s="101"/>
      <c r="BN154" s="101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1"/>
      <c r="BZ154" s="101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1"/>
      <c r="CL154" s="101"/>
      <c r="CM154" s="101"/>
      <c r="CN154" s="101"/>
      <c r="CO154" s="101"/>
    </row>
    <row r="155" spans="1:93" ht="15" customHeight="1" x14ac:dyDescent="0.2">
      <c r="A155" s="20">
        <v>92</v>
      </c>
      <c r="C155" s="1"/>
      <c r="D155" s="99">
        <f t="shared" si="99"/>
        <v>0</v>
      </c>
      <c r="E155" s="221">
        <f t="shared" si="100"/>
        <v>0</v>
      </c>
      <c r="F155" s="221"/>
      <c r="G155" s="221"/>
      <c r="H155" s="221"/>
      <c r="I155" s="100">
        <f t="shared" ref="I155:J155" si="121">BC152</f>
        <v>0</v>
      </c>
      <c r="J155" s="221" t="str">
        <f t="shared" si="121"/>
        <v>Ei arvioitu</v>
      </c>
      <c r="K155" s="221"/>
      <c r="L155" s="221"/>
      <c r="M155" s="221"/>
      <c r="N155" s="221">
        <f t="shared" si="102"/>
        <v>0</v>
      </c>
      <c r="O155" s="221"/>
      <c r="P155" s="221"/>
      <c r="Q155" s="221"/>
      <c r="R155" s="221"/>
      <c r="S155" s="221"/>
      <c r="T155" s="221">
        <f t="shared" si="103"/>
        <v>0</v>
      </c>
      <c r="U155" s="221"/>
      <c r="V155" s="221"/>
      <c r="W155" s="221"/>
      <c r="X155" s="221"/>
      <c r="Y155" s="222">
        <f t="shared" si="104"/>
        <v>0</v>
      </c>
      <c r="Z155" s="222"/>
      <c r="AA155" s="222"/>
      <c r="AB155" s="5"/>
      <c r="AE155" s="139" t="s">
        <v>15</v>
      </c>
      <c r="AF155" s="139"/>
      <c r="AG155" s="139"/>
      <c r="AH155" s="139"/>
      <c r="AI155" s="139"/>
      <c r="AJ155" s="139"/>
      <c r="AK155" s="139"/>
      <c r="AL155" s="139"/>
      <c r="AM155" s="139"/>
      <c r="AN155" s="139"/>
      <c r="AO155" s="139"/>
      <c r="AP155" s="139"/>
      <c r="AT155" s="107">
        <f>'Riskiarviointi TÄYTTÖPOHJA'!C100</f>
        <v>0</v>
      </c>
      <c r="AU155" s="108">
        <f>'Riskiarviointi TÄYTTÖPOHJA'!D100</f>
        <v>0</v>
      </c>
      <c r="AV155" s="109" t="str">
        <f>'Riskiarviointi TÄYTTÖPOHJA'!E100</f>
        <v>Täytä arvo 1-4</v>
      </c>
      <c r="AW155" s="110">
        <f>'Riskiarviointi TÄYTTÖPOHJA'!F100</f>
        <v>0</v>
      </c>
      <c r="AX155" s="110">
        <f>'Riskiarviointi TÄYTTÖPOHJA'!G100</f>
        <v>0</v>
      </c>
      <c r="AY155" s="111">
        <f>'Riskiarviointi TÄYTTÖPOHJA'!H100</f>
        <v>0</v>
      </c>
      <c r="AZ155" s="112" t="str">
        <f>'Riskiarviointi TÄYTTÖPOHJA'!I100</f>
        <v>Ei arvioitu</v>
      </c>
      <c r="BA155" s="111">
        <f>'Riskiarviointi TÄYTTÖPOHJA'!J100</f>
        <v>0</v>
      </c>
      <c r="BB155" s="112" t="str">
        <f>'Riskiarviointi TÄYTTÖPOHJA'!K100</f>
        <v>Ei arvioitu</v>
      </c>
      <c r="BC155" s="111">
        <f>'Riskiarviointi TÄYTTÖPOHJA'!L100</f>
        <v>0</v>
      </c>
      <c r="BD155" s="113" t="str">
        <f>'Riskiarviointi TÄYTTÖPOHJA'!M100</f>
        <v>Ei arvioitu</v>
      </c>
      <c r="BE155" s="111">
        <f>'Riskiarviointi TÄYTTÖPOHJA'!N100</f>
        <v>0</v>
      </c>
      <c r="BF155" s="113" t="str">
        <f>'Riskiarviointi TÄYTTÖPOHJA'!O100</f>
        <v>Ei arvioitu</v>
      </c>
      <c r="BG155" s="111">
        <f>'Riskiarviointi TÄYTTÖPOHJA'!P100</f>
        <v>0</v>
      </c>
      <c r="BH155" s="113" t="str">
        <f>'Riskiarviointi TÄYTTÖPOHJA'!Q100</f>
        <v>Ei arvioitu</v>
      </c>
      <c r="BI155" s="110">
        <f>'Riskiarviointi TÄYTTÖPOHJA'!R100</f>
        <v>0</v>
      </c>
      <c r="BJ155" s="110">
        <f>'Riskiarviointi TÄYTTÖPOHJA'!S100</f>
        <v>0</v>
      </c>
      <c r="BK155" s="110">
        <f>'Riskiarviointi TÄYTTÖPOHJA'!T100</f>
        <v>0</v>
      </c>
      <c r="BL155" s="114">
        <f>'Riskiarviointi TÄYTTÖPOHJA'!U100</f>
        <v>0</v>
      </c>
      <c r="BM155" s="101"/>
      <c r="BN155" s="101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1"/>
      <c r="BZ155" s="101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1"/>
      <c r="CM155" s="101"/>
      <c r="CN155" s="101"/>
      <c r="CO155" s="101"/>
    </row>
    <row r="156" spans="1:93" ht="15" customHeight="1" x14ac:dyDescent="0.2">
      <c r="A156" s="20">
        <v>93</v>
      </c>
      <c r="C156" s="1"/>
      <c r="D156" s="99">
        <f t="shared" si="99"/>
        <v>0</v>
      </c>
      <c r="E156" s="221">
        <f t="shared" si="100"/>
        <v>0</v>
      </c>
      <c r="F156" s="221"/>
      <c r="G156" s="221"/>
      <c r="H156" s="221"/>
      <c r="I156" s="100">
        <f t="shared" ref="I156:J156" si="122">BC153</f>
        <v>0</v>
      </c>
      <c r="J156" s="221" t="str">
        <f t="shared" si="122"/>
        <v>Ei arvioitu</v>
      </c>
      <c r="K156" s="221"/>
      <c r="L156" s="221"/>
      <c r="M156" s="221"/>
      <c r="N156" s="221">
        <f t="shared" si="102"/>
        <v>0</v>
      </c>
      <c r="O156" s="221"/>
      <c r="P156" s="221"/>
      <c r="Q156" s="221"/>
      <c r="R156" s="221"/>
      <c r="S156" s="221"/>
      <c r="T156" s="221">
        <f t="shared" si="103"/>
        <v>0</v>
      </c>
      <c r="U156" s="221"/>
      <c r="V156" s="221"/>
      <c r="W156" s="221"/>
      <c r="X156" s="221"/>
      <c r="Y156" s="222">
        <f t="shared" si="104"/>
        <v>0</v>
      </c>
      <c r="Z156" s="222"/>
      <c r="AA156" s="222"/>
      <c r="AB156" s="5"/>
      <c r="AE156" s="139"/>
      <c r="AF156" s="139"/>
      <c r="AG156" s="139"/>
      <c r="AH156" s="139"/>
      <c r="AI156" s="139"/>
      <c r="AJ156" s="139"/>
      <c r="AK156" s="139"/>
      <c r="AL156" s="139"/>
      <c r="AM156" s="139"/>
      <c r="AN156" s="139"/>
      <c r="AO156" s="139"/>
      <c r="AP156" s="139"/>
      <c r="AT156" s="107">
        <f>'Riskiarviointi TÄYTTÖPOHJA'!C101</f>
        <v>0</v>
      </c>
      <c r="AU156" s="108">
        <f>'Riskiarviointi TÄYTTÖPOHJA'!D101</f>
        <v>0</v>
      </c>
      <c r="AV156" s="109" t="str">
        <f>'Riskiarviointi TÄYTTÖPOHJA'!E101</f>
        <v>Täytä arvo 1-4</v>
      </c>
      <c r="AW156" s="110">
        <f>'Riskiarviointi TÄYTTÖPOHJA'!F101</f>
        <v>0</v>
      </c>
      <c r="AX156" s="110">
        <f>'Riskiarviointi TÄYTTÖPOHJA'!G101</f>
        <v>0</v>
      </c>
      <c r="AY156" s="111">
        <f>'Riskiarviointi TÄYTTÖPOHJA'!H101</f>
        <v>0</v>
      </c>
      <c r="AZ156" s="112" t="str">
        <f>'Riskiarviointi TÄYTTÖPOHJA'!I101</f>
        <v>Ei arvioitu</v>
      </c>
      <c r="BA156" s="111">
        <f>'Riskiarviointi TÄYTTÖPOHJA'!J101</f>
        <v>0</v>
      </c>
      <c r="BB156" s="112" t="str">
        <f>'Riskiarviointi TÄYTTÖPOHJA'!K101</f>
        <v>Ei arvioitu</v>
      </c>
      <c r="BC156" s="111">
        <f>'Riskiarviointi TÄYTTÖPOHJA'!L101</f>
        <v>0</v>
      </c>
      <c r="BD156" s="113" t="str">
        <f>'Riskiarviointi TÄYTTÖPOHJA'!M101</f>
        <v>Ei arvioitu</v>
      </c>
      <c r="BE156" s="111">
        <f>'Riskiarviointi TÄYTTÖPOHJA'!N101</f>
        <v>0</v>
      </c>
      <c r="BF156" s="113" t="str">
        <f>'Riskiarviointi TÄYTTÖPOHJA'!O101</f>
        <v>Ei arvioitu</v>
      </c>
      <c r="BG156" s="111">
        <f>'Riskiarviointi TÄYTTÖPOHJA'!P101</f>
        <v>0</v>
      </c>
      <c r="BH156" s="113" t="str">
        <f>'Riskiarviointi TÄYTTÖPOHJA'!Q101</f>
        <v>Ei arvioitu</v>
      </c>
      <c r="BI156" s="110">
        <f>'Riskiarviointi TÄYTTÖPOHJA'!R101</f>
        <v>0</v>
      </c>
      <c r="BJ156" s="110">
        <f>'Riskiarviointi TÄYTTÖPOHJA'!S101</f>
        <v>0</v>
      </c>
      <c r="BK156" s="110">
        <f>'Riskiarviointi TÄYTTÖPOHJA'!T101</f>
        <v>0</v>
      </c>
      <c r="BL156" s="114">
        <f>'Riskiarviointi TÄYTTÖPOHJA'!U101</f>
        <v>0</v>
      </c>
      <c r="BM156" s="101"/>
      <c r="BN156" s="101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1"/>
      <c r="BZ156" s="101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  <c r="CL156" s="101"/>
      <c r="CM156" s="101"/>
      <c r="CN156" s="101"/>
      <c r="CO156" s="101"/>
    </row>
    <row r="157" spans="1:93" ht="15" customHeight="1" x14ac:dyDescent="0.2">
      <c r="A157" s="20">
        <v>94</v>
      </c>
      <c r="C157" s="1"/>
      <c r="D157" s="99">
        <f t="shared" si="99"/>
        <v>0</v>
      </c>
      <c r="E157" s="221">
        <f t="shared" si="100"/>
        <v>0</v>
      </c>
      <c r="F157" s="221"/>
      <c r="G157" s="221"/>
      <c r="H157" s="221"/>
      <c r="I157" s="100">
        <f t="shared" ref="I157:J157" si="123">BC154</f>
        <v>0</v>
      </c>
      <c r="J157" s="221" t="str">
        <f t="shared" si="123"/>
        <v>Ei arvioitu</v>
      </c>
      <c r="K157" s="221"/>
      <c r="L157" s="221"/>
      <c r="M157" s="221"/>
      <c r="N157" s="221">
        <f t="shared" si="102"/>
        <v>0</v>
      </c>
      <c r="O157" s="221"/>
      <c r="P157" s="221"/>
      <c r="Q157" s="221"/>
      <c r="R157" s="221"/>
      <c r="S157" s="221"/>
      <c r="T157" s="221">
        <f t="shared" si="103"/>
        <v>0</v>
      </c>
      <c r="U157" s="221"/>
      <c r="V157" s="221"/>
      <c r="W157" s="221"/>
      <c r="X157" s="221"/>
      <c r="Y157" s="222">
        <f t="shared" si="104"/>
        <v>0</v>
      </c>
      <c r="Z157" s="222"/>
      <c r="AA157" s="222"/>
      <c r="AB157" s="5"/>
      <c r="AE157" s="139"/>
      <c r="AF157" s="139"/>
      <c r="AG157" s="139"/>
      <c r="AH157" s="139"/>
      <c r="AI157" s="139"/>
      <c r="AJ157" s="139"/>
      <c r="AK157" s="139"/>
      <c r="AL157" s="139"/>
      <c r="AM157" s="139"/>
      <c r="AN157" s="139"/>
      <c r="AO157" s="139"/>
      <c r="AP157" s="139"/>
      <c r="AT157" s="107">
        <f>'Riskiarviointi TÄYTTÖPOHJA'!C102</f>
        <v>0</v>
      </c>
      <c r="AU157" s="108">
        <f>'Riskiarviointi TÄYTTÖPOHJA'!D102</f>
        <v>0</v>
      </c>
      <c r="AV157" s="109" t="str">
        <f>'Riskiarviointi TÄYTTÖPOHJA'!E102</f>
        <v>Täytä arvo 1-4</v>
      </c>
      <c r="AW157" s="110">
        <f>'Riskiarviointi TÄYTTÖPOHJA'!F102</f>
        <v>0</v>
      </c>
      <c r="AX157" s="110">
        <f>'Riskiarviointi TÄYTTÖPOHJA'!G102</f>
        <v>0</v>
      </c>
      <c r="AY157" s="111">
        <f>'Riskiarviointi TÄYTTÖPOHJA'!H102</f>
        <v>0</v>
      </c>
      <c r="AZ157" s="112" t="str">
        <f>'Riskiarviointi TÄYTTÖPOHJA'!I102</f>
        <v>Ei arvioitu</v>
      </c>
      <c r="BA157" s="111">
        <f>'Riskiarviointi TÄYTTÖPOHJA'!J102</f>
        <v>0</v>
      </c>
      <c r="BB157" s="112" t="str">
        <f>'Riskiarviointi TÄYTTÖPOHJA'!K102</f>
        <v>Ei arvioitu</v>
      </c>
      <c r="BC157" s="111">
        <f>'Riskiarviointi TÄYTTÖPOHJA'!L102</f>
        <v>0</v>
      </c>
      <c r="BD157" s="113" t="str">
        <f>'Riskiarviointi TÄYTTÖPOHJA'!M102</f>
        <v>Ei arvioitu</v>
      </c>
      <c r="BE157" s="111">
        <f>'Riskiarviointi TÄYTTÖPOHJA'!N102</f>
        <v>0</v>
      </c>
      <c r="BF157" s="113" t="str">
        <f>'Riskiarviointi TÄYTTÖPOHJA'!O102</f>
        <v>Ei arvioitu</v>
      </c>
      <c r="BG157" s="111">
        <f>'Riskiarviointi TÄYTTÖPOHJA'!P102</f>
        <v>0</v>
      </c>
      <c r="BH157" s="113" t="str">
        <f>'Riskiarviointi TÄYTTÖPOHJA'!Q102</f>
        <v>Ei arvioitu</v>
      </c>
      <c r="BI157" s="110">
        <f>'Riskiarviointi TÄYTTÖPOHJA'!R102</f>
        <v>0</v>
      </c>
      <c r="BJ157" s="110">
        <f>'Riskiarviointi TÄYTTÖPOHJA'!S102</f>
        <v>0</v>
      </c>
      <c r="BK157" s="110">
        <f>'Riskiarviointi TÄYTTÖPOHJA'!T102</f>
        <v>0</v>
      </c>
      <c r="BL157" s="114">
        <f>'Riskiarviointi TÄYTTÖPOHJA'!U102</f>
        <v>0</v>
      </c>
      <c r="BM157" s="101"/>
      <c r="BN157" s="101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1"/>
      <c r="BZ157" s="101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1"/>
      <c r="CL157" s="101"/>
      <c r="CM157" s="101"/>
      <c r="CN157" s="101"/>
      <c r="CO157" s="101"/>
    </row>
    <row r="158" spans="1:93" ht="15" customHeight="1" x14ac:dyDescent="0.2">
      <c r="A158" s="20">
        <v>95</v>
      </c>
      <c r="C158" s="1"/>
      <c r="D158" s="99">
        <f t="shared" si="99"/>
        <v>0</v>
      </c>
      <c r="E158" s="221">
        <f t="shared" si="100"/>
        <v>0</v>
      </c>
      <c r="F158" s="221"/>
      <c r="G158" s="221"/>
      <c r="H158" s="221"/>
      <c r="I158" s="100">
        <f t="shared" ref="I158:J158" si="124">BC155</f>
        <v>0</v>
      </c>
      <c r="J158" s="221" t="str">
        <f t="shared" si="124"/>
        <v>Ei arvioitu</v>
      </c>
      <c r="K158" s="221"/>
      <c r="L158" s="221"/>
      <c r="M158" s="221"/>
      <c r="N158" s="221">
        <f t="shared" si="102"/>
        <v>0</v>
      </c>
      <c r="O158" s="221"/>
      <c r="P158" s="221"/>
      <c r="Q158" s="221"/>
      <c r="R158" s="221"/>
      <c r="S158" s="221"/>
      <c r="T158" s="221">
        <f t="shared" si="103"/>
        <v>0</v>
      </c>
      <c r="U158" s="221"/>
      <c r="V158" s="221"/>
      <c r="W158" s="221"/>
      <c r="X158" s="221"/>
      <c r="Y158" s="222">
        <f t="shared" si="104"/>
        <v>0</v>
      </c>
      <c r="Z158" s="222"/>
      <c r="AA158" s="222"/>
      <c r="AB158" s="5"/>
      <c r="AE158" s="149" t="s">
        <v>15</v>
      </c>
      <c r="AF158" s="149"/>
      <c r="AG158" s="149"/>
      <c r="AH158" s="149"/>
      <c r="AI158" s="149"/>
      <c r="AJ158" s="149"/>
      <c r="AK158" s="149"/>
      <c r="AL158" s="149"/>
      <c r="AM158" s="149"/>
      <c r="AN158" s="149"/>
      <c r="AO158" s="149"/>
      <c r="AP158" s="149"/>
      <c r="AT158" s="107">
        <f>'Riskiarviointi TÄYTTÖPOHJA'!C103</f>
        <v>0</v>
      </c>
      <c r="AU158" s="108">
        <f>'Riskiarviointi TÄYTTÖPOHJA'!D103</f>
        <v>0</v>
      </c>
      <c r="AV158" s="109" t="str">
        <f>'Riskiarviointi TÄYTTÖPOHJA'!E103</f>
        <v>Täytä arvo 1-4</v>
      </c>
      <c r="AW158" s="110">
        <f>'Riskiarviointi TÄYTTÖPOHJA'!F103</f>
        <v>0</v>
      </c>
      <c r="AX158" s="110">
        <f>'Riskiarviointi TÄYTTÖPOHJA'!G103</f>
        <v>0</v>
      </c>
      <c r="AY158" s="111">
        <f>'Riskiarviointi TÄYTTÖPOHJA'!H103</f>
        <v>0</v>
      </c>
      <c r="AZ158" s="112" t="str">
        <f>'Riskiarviointi TÄYTTÖPOHJA'!I103</f>
        <v>Ei arvioitu</v>
      </c>
      <c r="BA158" s="111">
        <f>'Riskiarviointi TÄYTTÖPOHJA'!J103</f>
        <v>0</v>
      </c>
      <c r="BB158" s="112" t="str">
        <f>'Riskiarviointi TÄYTTÖPOHJA'!K103</f>
        <v>Ei arvioitu</v>
      </c>
      <c r="BC158" s="111">
        <f>'Riskiarviointi TÄYTTÖPOHJA'!L103</f>
        <v>0</v>
      </c>
      <c r="BD158" s="113" t="str">
        <f>'Riskiarviointi TÄYTTÖPOHJA'!M103</f>
        <v>Ei arvioitu</v>
      </c>
      <c r="BE158" s="111">
        <f>'Riskiarviointi TÄYTTÖPOHJA'!N103</f>
        <v>0</v>
      </c>
      <c r="BF158" s="113" t="str">
        <f>'Riskiarviointi TÄYTTÖPOHJA'!O103</f>
        <v>Ei arvioitu</v>
      </c>
      <c r="BG158" s="111">
        <f>'Riskiarviointi TÄYTTÖPOHJA'!P103</f>
        <v>0</v>
      </c>
      <c r="BH158" s="113" t="str">
        <f>'Riskiarviointi TÄYTTÖPOHJA'!Q103</f>
        <v>Ei arvioitu</v>
      </c>
      <c r="BI158" s="110">
        <f>'Riskiarviointi TÄYTTÖPOHJA'!R103</f>
        <v>0</v>
      </c>
      <c r="BJ158" s="110">
        <f>'Riskiarviointi TÄYTTÖPOHJA'!S103</f>
        <v>0</v>
      </c>
      <c r="BK158" s="110">
        <f>'Riskiarviointi TÄYTTÖPOHJA'!T103</f>
        <v>0</v>
      </c>
      <c r="BL158" s="114">
        <f>'Riskiarviointi TÄYTTÖPOHJA'!U103</f>
        <v>0</v>
      </c>
      <c r="BM158" s="101"/>
      <c r="BN158" s="101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1"/>
      <c r="BZ158" s="101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  <c r="CL158" s="101"/>
      <c r="CM158" s="101"/>
      <c r="CN158" s="101"/>
      <c r="CO158" s="101"/>
    </row>
    <row r="159" spans="1:93" ht="15" customHeight="1" x14ac:dyDescent="0.2">
      <c r="A159" s="20">
        <v>96</v>
      </c>
      <c r="C159" s="1"/>
      <c r="D159" s="99">
        <f t="shared" si="99"/>
        <v>0</v>
      </c>
      <c r="E159" s="221">
        <f t="shared" si="100"/>
        <v>0</v>
      </c>
      <c r="F159" s="221"/>
      <c r="G159" s="221"/>
      <c r="H159" s="221"/>
      <c r="I159" s="100">
        <f t="shared" ref="I159:J159" si="125">BC156</f>
        <v>0</v>
      </c>
      <c r="J159" s="221" t="str">
        <f t="shared" si="125"/>
        <v>Ei arvioitu</v>
      </c>
      <c r="K159" s="221"/>
      <c r="L159" s="221"/>
      <c r="M159" s="221"/>
      <c r="N159" s="221">
        <f t="shared" si="102"/>
        <v>0</v>
      </c>
      <c r="O159" s="221"/>
      <c r="P159" s="221"/>
      <c r="Q159" s="221"/>
      <c r="R159" s="221"/>
      <c r="S159" s="221"/>
      <c r="T159" s="221">
        <f t="shared" si="103"/>
        <v>0</v>
      </c>
      <c r="U159" s="221"/>
      <c r="V159" s="221"/>
      <c r="W159" s="221"/>
      <c r="X159" s="221"/>
      <c r="Y159" s="222">
        <f t="shared" si="104"/>
        <v>0</v>
      </c>
      <c r="Z159" s="222"/>
      <c r="AA159" s="222"/>
      <c r="AB159" s="5"/>
      <c r="AE159" s="149"/>
      <c r="AF159" s="149"/>
      <c r="AG159" s="149"/>
      <c r="AH159" s="149"/>
      <c r="AI159" s="149"/>
      <c r="AJ159" s="149"/>
      <c r="AK159" s="149"/>
      <c r="AL159" s="149"/>
      <c r="AM159" s="149"/>
      <c r="AN159" s="149"/>
      <c r="AO159" s="149"/>
      <c r="AP159" s="149"/>
      <c r="AT159" s="107">
        <f>'Riskiarviointi TÄYTTÖPOHJA'!C104</f>
        <v>0</v>
      </c>
      <c r="AU159" s="108">
        <f>'Riskiarviointi TÄYTTÖPOHJA'!D104</f>
        <v>0</v>
      </c>
      <c r="AV159" s="109" t="str">
        <f>'Riskiarviointi TÄYTTÖPOHJA'!E104</f>
        <v>Täytä arvo 1-4</v>
      </c>
      <c r="AW159" s="110">
        <f>'Riskiarviointi TÄYTTÖPOHJA'!F104</f>
        <v>0</v>
      </c>
      <c r="AX159" s="110">
        <f>'Riskiarviointi TÄYTTÖPOHJA'!G104</f>
        <v>0</v>
      </c>
      <c r="AY159" s="111">
        <f>'Riskiarviointi TÄYTTÖPOHJA'!H104</f>
        <v>0</v>
      </c>
      <c r="AZ159" s="112" t="str">
        <f>'Riskiarviointi TÄYTTÖPOHJA'!I104</f>
        <v>Ei arvioitu</v>
      </c>
      <c r="BA159" s="111">
        <f>'Riskiarviointi TÄYTTÖPOHJA'!J104</f>
        <v>0</v>
      </c>
      <c r="BB159" s="112" t="str">
        <f>'Riskiarviointi TÄYTTÖPOHJA'!K104</f>
        <v>Ei arvioitu</v>
      </c>
      <c r="BC159" s="111">
        <f>'Riskiarviointi TÄYTTÖPOHJA'!L104</f>
        <v>0</v>
      </c>
      <c r="BD159" s="113" t="str">
        <f>'Riskiarviointi TÄYTTÖPOHJA'!M104</f>
        <v>Ei arvioitu</v>
      </c>
      <c r="BE159" s="111">
        <f>'Riskiarviointi TÄYTTÖPOHJA'!N104</f>
        <v>0</v>
      </c>
      <c r="BF159" s="113" t="str">
        <f>'Riskiarviointi TÄYTTÖPOHJA'!O104</f>
        <v>Ei arvioitu</v>
      </c>
      <c r="BG159" s="111">
        <f>'Riskiarviointi TÄYTTÖPOHJA'!P104</f>
        <v>0</v>
      </c>
      <c r="BH159" s="113" t="str">
        <f>'Riskiarviointi TÄYTTÖPOHJA'!Q104</f>
        <v>Ei arvioitu</v>
      </c>
      <c r="BI159" s="110">
        <f>'Riskiarviointi TÄYTTÖPOHJA'!R104</f>
        <v>0</v>
      </c>
      <c r="BJ159" s="110">
        <f>'Riskiarviointi TÄYTTÖPOHJA'!S104</f>
        <v>0</v>
      </c>
      <c r="BK159" s="110">
        <f>'Riskiarviointi TÄYTTÖPOHJA'!T104</f>
        <v>0</v>
      </c>
      <c r="BL159" s="114">
        <f>'Riskiarviointi TÄYTTÖPOHJA'!U104</f>
        <v>0</v>
      </c>
      <c r="BM159" s="101"/>
      <c r="BN159" s="101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1"/>
      <c r="BZ159" s="101"/>
      <c r="CA159" s="101"/>
      <c r="CB159" s="101"/>
      <c r="CC159" s="101"/>
      <c r="CD159" s="101"/>
      <c r="CE159" s="101"/>
      <c r="CF159" s="101"/>
      <c r="CG159" s="101"/>
      <c r="CH159" s="101"/>
      <c r="CI159" s="101"/>
      <c r="CJ159" s="101"/>
      <c r="CK159" s="101"/>
      <c r="CL159" s="101"/>
      <c r="CM159" s="101"/>
      <c r="CN159" s="101"/>
      <c r="CO159" s="101"/>
    </row>
    <row r="160" spans="1:93" ht="15" customHeight="1" x14ac:dyDescent="0.2">
      <c r="A160" s="20">
        <v>97</v>
      </c>
      <c r="C160" s="1"/>
      <c r="D160" s="99">
        <f t="shared" si="99"/>
        <v>0</v>
      </c>
      <c r="E160" s="221">
        <f t="shared" si="100"/>
        <v>0</v>
      </c>
      <c r="F160" s="221"/>
      <c r="G160" s="221"/>
      <c r="H160" s="221"/>
      <c r="I160" s="100">
        <f t="shared" ref="I160:J160" si="126">BC157</f>
        <v>0</v>
      </c>
      <c r="J160" s="221" t="str">
        <f t="shared" si="126"/>
        <v>Ei arvioitu</v>
      </c>
      <c r="K160" s="221"/>
      <c r="L160" s="221"/>
      <c r="M160" s="221"/>
      <c r="N160" s="221">
        <f t="shared" si="102"/>
        <v>0</v>
      </c>
      <c r="O160" s="221"/>
      <c r="P160" s="221"/>
      <c r="Q160" s="221"/>
      <c r="R160" s="221"/>
      <c r="S160" s="221"/>
      <c r="T160" s="221">
        <f t="shared" si="103"/>
        <v>0</v>
      </c>
      <c r="U160" s="221"/>
      <c r="V160" s="221"/>
      <c r="W160" s="221"/>
      <c r="X160" s="221"/>
      <c r="Y160" s="222">
        <f t="shared" si="104"/>
        <v>0</v>
      </c>
      <c r="Z160" s="222"/>
      <c r="AA160" s="222"/>
      <c r="AB160" s="5"/>
      <c r="AE160" s="149"/>
      <c r="AF160" s="149"/>
      <c r="AG160" s="149"/>
      <c r="AH160" s="149"/>
      <c r="AI160" s="149"/>
      <c r="AJ160" s="149"/>
      <c r="AK160" s="149"/>
      <c r="AL160" s="149"/>
      <c r="AM160" s="149"/>
      <c r="AN160" s="149"/>
      <c r="AO160" s="149"/>
      <c r="AP160" s="149"/>
      <c r="AT160" s="107">
        <f>'Riskiarviointi TÄYTTÖPOHJA'!C105</f>
        <v>0</v>
      </c>
      <c r="AU160" s="108">
        <f>'Riskiarviointi TÄYTTÖPOHJA'!D105</f>
        <v>0</v>
      </c>
      <c r="AV160" s="109" t="str">
        <f>'Riskiarviointi TÄYTTÖPOHJA'!E105</f>
        <v>Täytä arvo 1-4</v>
      </c>
      <c r="AW160" s="110">
        <f>'Riskiarviointi TÄYTTÖPOHJA'!F105</f>
        <v>0</v>
      </c>
      <c r="AX160" s="110">
        <f>'Riskiarviointi TÄYTTÖPOHJA'!G105</f>
        <v>0</v>
      </c>
      <c r="AY160" s="111">
        <f>'Riskiarviointi TÄYTTÖPOHJA'!H105</f>
        <v>0</v>
      </c>
      <c r="AZ160" s="112" t="str">
        <f>'Riskiarviointi TÄYTTÖPOHJA'!I105</f>
        <v>Ei arvioitu</v>
      </c>
      <c r="BA160" s="111">
        <f>'Riskiarviointi TÄYTTÖPOHJA'!J105</f>
        <v>0</v>
      </c>
      <c r="BB160" s="112" t="str">
        <f>'Riskiarviointi TÄYTTÖPOHJA'!K105</f>
        <v>Ei arvioitu</v>
      </c>
      <c r="BC160" s="111">
        <f>'Riskiarviointi TÄYTTÖPOHJA'!L105</f>
        <v>0</v>
      </c>
      <c r="BD160" s="113" t="str">
        <f>'Riskiarviointi TÄYTTÖPOHJA'!M105</f>
        <v>Ei arvioitu</v>
      </c>
      <c r="BE160" s="111">
        <f>'Riskiarviointi TÄYTTÖPOHJA'!N105</f>
        <v>0</v>
      </c>
      <c r="BF160" s="113" t="str">
        <f>'Riskiarviointi TÄYTTÖPOHJA'!O105</f>
        <v>Ei arvioitu</v>
      </c>
      <c r="BG160" s="111">
        <f>'Riskiarviointi TÄYTTÖPOHJA'!P105</f>
        <v>0</v>
      </c>
      <c r="BH160" s="113" t="str">
        <f>'Riskiarviointi TÄYTTÖPOHJA'!Q105</f>
        <v>Ei arvioitu</v>
      </c>
      <c r="BI160" s="110">
        <f>'Riskiarviointi TÄYTTÖPOHJA'!R105</f>
        <v>0</v>
      </c>
      <c r="BJ160" s="110">
        <f>'Riskiarviointi TÄYTTÖPOHJA'!S105</f>
        <v>0</v>
      </c>
      <c r="BK160" s="110">
        <f>'Riskiarviointi TÄYTTÖPOHJA'!T105</f>
        <v>0</v>
      </c>
      <c r="BL160" s="114">
        <f>'Riskiarviointi TÄYTTÖPOHJA'!U105</f>
        <v>0</v>
      </c>
      <c r="BM160" s="101"/>
      <c r="BN160" s="101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101"/>
      <c r="CA160" s="101"/>
      <c r="CB160" s="101"/>
      <c r="CC160" s="101"/>
      <c r="CD160" s="101"/>
      <c r="CE160" s="101"/>
      <c r="CF160" s="101"/>
      <c r="CG160" s="101"/>
      <c r="CH160" s="101"/>
      <c r="CI160" s="101"/>
      <c r="CJ160" s="101"/>
      <c r="CK160" s="101"/>
      <c r="CL160" s="101"/>
      <c r="CM160" s="101"/>
      <c r="CN160" s="101"/>
      <c r="CO160" s="101"/>
    </row>
    <row r="161" spans="1:93" ht="15" customHeight="1" x14ac:dyDescent="0.2">
      <c r="A161" s="20">
        <v>98</v>
      </c>
      <c r="C161" s="1"/>
      <c r="D161" s="99">
        <f t="shared" si="99"/>
        <v>0</v>
      </c>
      <c r="E161" s="221">
        <f t="shared" si="100"/>
        <v>0</v>
      </c>
      <c r="F161" s="221"/>
      <c r="G161" s="221"/>
      <c r="H161" s="221"/>
      <c r="I161" s="100">
        <f t="shared" ref="I161:J161" si="127">BC158</f>
        <v>0</v>
      </c>
      <c r="J161" s="221" t="str">
        <f t="shared" si="127"/>
        <v>Ei arvioitu</v>
      </c>
      <c r="K161" s="221"/>
      <c r="L161" s="221"/>
      <c r="M161" s="221"/>
      <c r="N161" s="221">
        <f t="shared" si="102"/>
        <v>0</v>
      </c>
      <c r="O161" s="221"/>
      <c r="P161" s="221"/>
      <c r="Q161" s="221"/>
      <c r="R161" s="221"/>
      <c r="S161" s="221"/>
      <c r="T161" s="221">
        <f t="shared" si="103"/>
        <v>0</v>
      </c>
      <c r="U161" s="221"/>
      <c r="V161" s="221"/>
      <c r="W161" s="221"/>
      <c r="X161" s="221"/>
      <c r="Y161" s="222">
        <f t="shared" si="104"/>
        <v>0</v>
      </c>
      <c r="Z161" s="222"/>
      <c r="AA161" s="222"/>
      <c r="AB161" s="5"/>
      <c r="AE161" s="157" t="s">
        <v>15</v>
      </c>
      <c r="AF161" s="157"/>
      <c r="AG161" s="157"/>
      <c r="AH161" s="157"/>
      <c r="AI161" s="157"/>
      <c r="AJ161" s="157"/>
      <c r="AK161" s="157"/>
      <c r="AL161" s="157"/>
      <c r="AM161" s="157"/>
      <c r="AN161" s="157"/>
      <c r="AO161" s="157"/>
      <c r="AP161" s="157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1"/>
      <c r="BZ161" s="101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  <c r="CL161" s="101"/>
      <c r="CM161" s="101"/>
      <c r="CN161" s="101"/>
      <c r="CO161" s="101"/>
    </row>
    <row r="162" spans="1:93" ht="15" customHeight="1" x14ac:dyDescent="0.2">
      <c r="A162" s="20">
        <v>99</v>
      </c>
      <c r="C162" s="1"/>
      <c r="D162" s="99">
        <f t="shared" si="99"/>
        <v>0</v>
      </c>
      <c r="E162" s="221">
        <f t="shared" si="100"/>
        <v>0</v>
      </c>
      <c r="F162" s="221"/>
      <c r="G162" s="221"/>
      <c r="H162" s="221"/>
      <c r="I162" s="100">
        <f t="shared" ref="I162:J162" si="128">BC159</f>
        <v>0</v>
      </c>
      <c r="J162" s="221" t="str">
        <f t="shared" si="128"/>
        <v>Ei arvioitu</v>
      </c>
      <c r="K162" s="221"/>
      <c r="L162" s="221"/>
      <c r="M162" s="221"/>
      <c r="N162" s="221">
        <f t="shared" si="102"/>
        <v>0</v>
      </c>
      <c r="O162" s="221"/>
      <c r="P162" s="221"/>
      <c r="Q162" s="221"/>
      <c r="R162" s="221"/>
      <c r="S162" s="221"/>
      <c r="T162" s="221">
        <f t="shared" si="103"/>
        <v>0</v>
      </c>
      <c r="U162" s="221"/>
      <c r="V162" s="221"/>
      <c r="W162" s="221"/>
      <c r="X162" s="221"/>
      <c r="Y162" s="222">
        <f t="shared" si="104"/>
        <v>0</v>
      </c>
      <c r="Z162" s="222"/>
      <c r="AA162" s="222"/>
      <c r="AB162" s="5"/>
      <c r="AE162" s="157"/>
      <c r="AF162" s="157"/>
      <c r="AG162" s="157"/>
      <c r="AH162" s="157"/>
      <c r="AI162" s="157"/>
      <c r="AJ162" s="157"/>
      <c r="AK162" s="157"/>
      <c r="AL162" s="157"/>
      <c r="AM162" s="157"/>
      <c r="AN162" s="157"/>
      <c r="AO162" s="157"/>
      <c r="AP162" s="157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1"/>
      <c r="BZ162" s="101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1"/>
      <c r="CM162" s="101"/>
      <c r="CN162" s="101"/>
      <c r="CO162" s="101"/>
    </row>
    <row r="163" spans="1:93" ht="15" customHeight="1" x14ac:dyDescent="0.2">
      <c r="A163" s="20">
        <v>100</v>
      </c>
      <c r="C163" s="1"/>
      <c r="D163" s="99">
        <f t="shared" si="99"/>
        <v>0</v>
      </c>
      <c r="E163" s="221">
        <f t="shared" si="100"/>
        <v>0</v>
      </c>
      <c r="F163" s="221"/>
      <c r="G163" s="221"/>
      <c r="H163" s="221"/>
      <c r="I163" s="100">
        <f t="shared" ref="I163:J163" si="129">BC160</f>
        <v>0</v>
      </c>
      <c r="J163" s="221" t="str">
        <f t="shared" si="129"/>
        <v>Ei arvioitu</v>
      </c>
      <c r="K163" s="221"/>
      <c r="L163" s="221"/>
      <c r="M163" s="221"/>
      <c r="N163" s="221">
        <f t="shared" si="102"/>
        <v>0</v>
      </c>
      <c r="O163" s="221"/>
      <c r="P163" s="221"/>
      <c r="Q163" s="221"/>
      <c r="R163" s="221"/>
      <c r="S163" s="221"/>
      <c r="T163" s="221">
        <f t="shared" si="103"/>
        <v>0</v>
      </c>
      <c r="U163" s="221"/>
      <c r="V163" s="221"/>
      <c r="W163" s="221"/>
      <c r="X163" s="221"/>
      <c r="Y163" s="222">
        <f t="shared" si="104"/>
        <v>0</v>
      </c>
      <c r="Z163" s="222"/>
      <c r="AA163" s="222"/>
      <c r="AB163" s="5"/>
      <c r="AE163" s="157"/>
      <c r="AF163" s="157"/>
      <c r="AG163" s="157"/>
      <c r="AH163" s="157"/>
      <c r="AI163" s="157"/>
      <c r="AJ163" s="157"/>
      <c r="AK163" s="157"/>
      <c r="AL163" s="157"/>
      <c r="AM163" s="157"/>
      <c r="AN163" s="157"/>
      <c r="AO163" s="157"/>
      <c r="AP163" s="157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1"/>
      <c r="BJ163" s="101"/>
      <c r="BK163" s="101"/>
      <c r="BL163" s="101"/>
      <c r="BM163" s="101"/>
      <c r="BN163" s="101"/>
      <c r="BO163" s="101"/>
      <c r="BP163" s="101"/>
      <c r="BQ163" s="101"/>
      <c r="BR163" s="101"/>
      <c r="BS163" s="101"/>
      <c r="BT163" s="101"/>
      <c r="BU163" s="101"/>
      <c r="BV163" s="101"/>
      <c r="BW163" s="101"/>
      <c r="BX163" s="101"/>
      <c r="BY163" s="101"/>
      <c r="BZ163" s="101"/>
      <c r="CA163" s="101"/>
      <c r="CB163" s="101"/>
      <c r="CC163" s="101"/>
      <c r="CD163" s="101"/>
      <c r="CE163" s="101"/>
      <c r="CF163" s="101"/>
      <c r="CG163" s="101"/>
      <c r="CH163" s="101"/>
      <c r="CI163" s="101"/>
      <c r="CJ163" s="101"/>
      <c r="CK163" s="101"/>
      <c r="CL163" s="101"/>
      <c r="CM163" s="101"/>
      <c r="CN163" s="101"/>
      <c r="CO163" s="101"/>
    </row>
    <row r="164" spans="1:93" ht="15" customHeight="1" thickBot="1" x14ac:dyDescent="0.25">
      <c r="C164" s="2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8"/>
      <c r="AE164" s="156" t="s">
        <v>15</v>
      </c>
      <c r="AF164" s="156"/>
      <c r="AG164" s="156"/>
      <c r="AH164" s="156"/>
      <c r="AI164" s="156"/>
      <c r="AJ164" s="156"/>
      <c r="AK164" s="156"/>
      <c r="AL164" s="156"/>
      <c r="AM164" s="156"/>
      <c r="AN164" s="156"/>
      <c r="AO164" s="156"/>
      <c r="AP164" s="156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1"/>
      <c r="BN164" s="101"/>
      <c r="BO164" s="101"/>
      <c r="BP164" s="101"/>
      <c r="BQ164" s="101"/>
      <c r="BR164" s="101"/>
      <c r="BS164" s="101"/>
      <c r="BT164" s="101"/>
      <c r="BU164" s="101"/>
      <c r="BV164" s="101"/>
      <c r="BW164" s="101"/>
      <c r="BX164" s="101"/>
      <c r="BY164" s="101"/>
      <c r="BZ164" s="101"/>
      <c r="CA164" s="101"/>
      <c r="CB164" s="101"/>
      <c r="CC164" s="101"/>
      <c r="CD164" s="101"/>
      <c r="CE164" s="101"/>
      <c r="CF164" s="101"/>
      <c r="CG164" s="101"/>
      <c r="CH164" s="101"/>
      <c r="CI164" s="101"/>
      <c r="CJ164" s="101"/>
      <c r="CK164" s="101"/>
      <c r="CL164" s="101"/>
      <c r="CM164" s="101"/>
      <c r="CN164" s="101"/>
      <c r="CO164" s="101"/>
    </row>
    <row r="165" spans="1:93" ht="15" customHeight="1" x14ac:dyDescent="0.2">
      <c r="AE165" s="156"/>
      <c r="AF165" s="156"/>
      <c r="AG165" s="156"/>
      <c r="AH165" s="156"/>
      <c r="AI165" s="156"/>
      <c r="AJ165" s="156"/>
      <c r="AK165" s="156"/>
      <c r="AL165" s="156"/>
      <c r="AM165" s="156"/>
      <c r="AN165" s="156"/>
      <c r="AO165" s="156"/>
      <c r="AP165" s="156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1"/>
      <c r="BJ165" s="101"/>
      <c r="BK165" s="101"/>
      <c r="BL165" s="101"/>
      <c r="BM165" s="101"/>
      <c r="BN165" s="101"/>
      <c r="BO165" s="101"/>
      <c r="BP165" s="101"/>
      <c r="BQ165" s="101"/>
      <c r="BR165" s="101"/>
      <c r="BS165" s="101"/>
      <c r="BT165" s="101"/>
      <c r="BU165" s="101"/>
      <c r="BV165" s="101"/>
      <c r="BW165" s="101"/>
      <c r="BX165" s="101"/>
      <c r="BY165" s="101"/>
      <c r="BZ165" s="101"/>
      <c r="CA165" s="101"/>
      <c r="CB165" s="101"/>
      <c r="CC165" s="101"/>
      <c r="CD165" s="101"/>
      <c r="CE165" s="101"/>
      <c r="CF165" s="101"/>
      <c r="CG165" s="101"/>
      <c r="CH165" s="101"/>
      <c r="CI165" s="101"/>
      <c r="CJ165" s="101"/>
      <c r="CK165" s="101"/>
      <c r="CL165" s="101"/>
      <c r="CM165" s="101"/>
      <c r="CN165" s="101"/>
      <c r="CO165" s="101"/>
    </row>
    <row r="166" spans="1:93" ht="15" customHeight="1" x14ac:dyDescent="0.2">
      <c r="AE166" s="156"/>
      <c r="AF166" s="156"/>
      <c r="AG166" s="156"/>
      <c r="AH166" s="156"/>
      <c r="AI166" s="156"/>
      <c r="AJ166" s="156"/>
      <c r="AK166" s="156"/>
      <c r="AL166" s="156"/>
      <c r="AM166" s="156"/>
      <c r="AN166" s="156"/>
      <c r="AO166" s="156"/>
      <c r="AP166" s="156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  <c r="BE166" s="101"/>
      <c r="BF166" s="101"/>
      <c r="BG166" s="101"/>
      <c r="BH166" s="101"/>
      <c r="BI166" s="101"/>
      <c r="BJ166" s="101"/>
      <c r="BK166" s="101"/>
      <c r="BL166" s="101"/>
      <c r="BM166" s="101"/>
      <c r="BN166" s="101"/>
      <c r="BO166" s="101"/>
      <c r="BP166" s="101"/>
      <c r="BQ166" s="101"/>
      <c r="BR166" s="101"/>
      <c r="BS166" s="101"/>
      <c r="BT166" s="101"/>
      <c r="BU166" s="101"/>
      <c r="BV166" s="101"/>
      <c r="BW166" s="101"/>
      <c r="BX166" s="101"/>
      <c r="BY166" s="101"/>
      <c r="BZ166" s="101"/>
      <c r="CA166" s="101"/>
      <c r="CB166" s="101"/>
      <c r="CC166" s="101"/>
      <c r="CD166" s="101"/>
      <c r="CE166" s="101"/>
      <c r="CF166" s="101"/>
      <c r="CG166" s="101"/>
      <c r="CH166" s="101"/>
      <c r="CI166" s="101"/>
      <c r="CJ166" s="101"/>
      <c r="CK166" s="101"/>
      <c r="CL166" s="101"/>
      <c r="CM166" s="101"/>
      <c r="CN166" s="101"/>
      <c r="CO166" s="101"/>
    </row>
    <row r="167" spans="1:93" ht="15" customHeight="1" x14ac:dyDescent="0.2">
      <c r="AE167" s="130" t="s">
        <v>15</v>
      </c>
      <c r="AF167" s="130"/>
      <c r="AG167" s="130"/>
      <c r="AH167" s="130"/>
      <c r="AI167" s="130"/>
      <c r="AJ167" s="130"/>
      <c r="AK167" s="130"/>
      <c r="AL167" s="130"/>
      <c r="AM167" s="130"/>
      <c r="AN167" s="130"/>
      <c r="AO167" s="130"/>
      <c r="AP167" s="130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1"/>
      <c r="BJ167" s="101"/>
      <c r="BK167" s="101"/>
      <c r="BL167" s="101"/>
      <c r="BM167" s="101"/>
      <c r="BN167" s="101"/>
      <c r="BO167" s="101"/>
      <c r="BP167" s="101"/>
      <c r="BQ167" s="101"/>
      <c r="BR167" s="101"/>
      <c r="BS167" s="101"/>
      <c r="BT167" s="101"/>
      <c r="BU167" s="101"/>
      <c r="BV167" s="101"/>
      <c r="BW167" s="101"/>
      <c r="BX167" s="101"/>
      <c r="BY167" s="101"/>
      <c r="BZ167" s="101"/>
      <c r="CA167" s="101"/>
      <c r="CB167" s="101"/>
      <c r="CC167" s="101"/>
      <c r="CD167" s="101"/>
      <c r="CE167" s="101"/>
      <c r="CF167" s="101"/>
      <c r="CG167" s="101"/>
      <c r="CH167" s="101"/>
      <c r="CI167" s="101"/>
      <c r="CJ167" s="101"/>
      <c r="CK167" s="101"/>
      <c r="CL167" s="101"/>
      <c r="CM167" s="101"/>
      <c r="CN167" s="101"/>
      <c r="CO167" s="101"/>
    </row>
    <row r="168" spans="1:93" ht="15" customHeight="1" x14ac:dyDescent="0.2">
      <c r="AE168" s="130"/>
      <c r="AF168" s="130"/>
      <c r="AG168" s="130"/>
      <c r="AH168" s="130"/>
      <c r="AI168" s="130"/>
      <c r="AJ168" s="130"/>
      <c r="AK168" s="130"/>
      <c r="AL168" s="130"/>
      <c r="AM168" s="130"/>
      <c r="AN168" s="130"/>
      <c r="AO168" s="130"/>
      <c r="AP168" s="130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1"/>
      <c r="BZ168" s="101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1"/>
      <c r="CM168" s="101"/>
      <c r="CN168" s="101"/>
      <c r="CO168" s="101"/>
    </row>
    <row r="169" spans="1:93" ht="15" customHeight="1" x14ac:dyDescent="0.2">
      <c r="AE169" s="130"/>
      <c r="AF169" s="130"/>
      <c r="AG169" s="130"/>
      <c r="AH169" s="130"/>
      <c r="AI169" s="130"/>
      <c r="AJ169" s="130"/>
      <c r="AK169" s="130"/>
      <c r="AL169" s="130"/>
      <c r="AM169" s="130"/>
      <c r="AN169" s="130"/>
      <c r="AO169" s="130"/>
      <c r="AP169" s="130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1"/>
      <c r="BZ169" s="101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  <c r="CL169" s="101"/>
      <c r="CM169" s="101"/>
      <c r="CN169" s="101"/>
      <c r="CO169" s="101"/>
    </row>
    <row r="170" spans="1:93" ht="15" customHeight="1" x14ac:dyDescent="0.2">
      <c r="AE170" s="139" t="s">
        <v>15</v>
      </c>
      <c r="AF170" s="139"/>
      <c r="AG170" s="139"/>
      <c r="AH170" s="139"/>
      <c r="AI170" s="139"/>
      <c r="AJ170" s="139"/>
      <c r="AK170" s="139"/>
      <c r="AL170" s="139"/>
      <c r="AM170" s="139"/>
      <c r="AN170" s="139"/>
      <c r="AO170" s="139"/>
      <c r="AP170" s="139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1"/>
      <c r="BN170" s="101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101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  <c r="CL170" s="101"/>
      <c r="CM170" s="101"/>
      <c r="CN170" s="101"/>
      <c r="CO170" s="101"/>
    </row>
    <row r="171" spans="1:93" ht="15" customHeight="1" x14ac:dyDescent="0.2">
      <c r="AE171" s="139"/>
      <c r="AF171" s="139"/>
      <c r="AG171" s="139"/>
      <c r="AH171" s="139"/>
      <c r="AI171" s="139"/>
      <c r="AJ171" s="139"/>
      <c r="AK171" s="139"/>
      <c r="AL171" s="139"/>
      <c r="AM171" s="139"/>
      <c r="AN171" s="139"/>
      <c r="AO171" s="139"/>
      <c r="AP171" s="139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  <c r="BN171" s="101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1"/>
      <c r="BZ171" s="101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  <c r="CL171" s="101"/>
      <c r="CM171" s="101"/>
      <c r="CN171" s="101"/>
      <c r="CO171" s="101"/>
    </row>
    <row r="172" spans="1:93" ht="15" customHeight="1" x14ac:dyDescent="0.2">
      <c r="AE172" s="139"/>
      <c r="AF172" s="139"/>
      <c r="AG172" s="139"/>
      <c r="AH172" s="139"/>
      <c r="AI172" s="139"/>
      <c r="AJ172" s="139"/>
      <c r="AK172" s="139"/>
      <c r="AL172" s="139"/>
      <c r="AM172" s="139"/>
      <c r="AN172" s="139"/>
      <c r="AO172" s="139"/>
      <c r="AP172" s="139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1"/>
      <c r="BN172" s="101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1"/>
      <c r="BZ172" s="101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  <c r="CL172" s="101"/>
      <c r="CM172" s="101"/>
      <c r="CN172" s="101"/>
      <c r="CO172" s="101"/>
    </row>
    <row r="173" spans="1:93" ht="15" customHeight="1" x14ac:dyDescent="0.2">
      <c r="AE173" s="149" t="s">
        <v>15</v>
      </c>
      <c r="AF173" s="149"/>
      <c r="AG173" s="149"/>
      <c r="AH173" s="149"/>
      <c r="AI173" s="149"/>
      <c r="AJ173" s="149"/>
      <c r="AK173" s="149"/>
      <c r="AL173" s="149"/>
      <c r="AM173" s="149"/>
      <c r="AN173" s="149"/>
      <c r="AO173" s="149"/>
      <c r="AP173" s="149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  <c r="BN173" s="101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1"/>
      <c r="BZ173" s="101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  <c r="CL173" s="101"/>
      <c r="CM173" s="101"/>
      <c r="CN173" s="101"/>
      <c r="CO173" s="101"/>
    </row>
    <row r="174" spans="1:93" ht="15" customHeight="1" x14ac:dyDescent="0.2">
      <c r="AE174" s="149"/>
      <c r="AF174" s="149"/>
      <c r="AG174" s="149"/>
      <c r="AH174" s="149"/>
      <c r="AI174" s="149"/>
      <c r="AJ174" s="149"/>
      <c r="AK174" s="149"/>
      <c r="AL174" s="149"/>
      <c r="AM174" s="149"/>
      <c r="AN174" s="149"/>
      <c r="AO174" s="149"/>
      <c r="AP174" s="149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1"/>
      <c r="BN174" s="101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1"/>
      <c r="BZ174" s="101"/>
      <c r="CA174" s="101"/>
      <c r="CB174" s="101"/>
      <c r="CC174" s="101"/>
      <c r="CD174" s="101"/>
      <c r="CE174" s="101"/>
      <c r="CF174" s="101"/>
      <c r="CG174" s="101"/>
      <c r="CH174" s="101"/>
      <c r="CI174" s="101"/>
      <c r="CJ174" s="101"/>
      <c r="CK174" s="101"/>
      <c r="CL174" s="101"/>
      <c r="CM174" s="101"/>
      <c r="CN174" s="101"/>
      <c r="CO174" s="101"/>
    </row>
    <row r="175" spans="1:93" ht="15" customHeight="1" x14ac:dyDescent="0.2">
      <c r="AE175" s="149"/>
      <c r="AF175" s="149"/>
      <c r="AG175" s="149"/>
      <c r="AH175" s="149"/>
      <c r="AI175" s="149"/>
      <c r="AJ175" s="149"/>
      <c r="AK175" s="149"/>
      <c r="AL175" s="149"/>
      <c r="AM175" s="149"/>
      <c r="AN175" s="149"/>
      <c r="AO175" s="149"/>
      <c r="AP175" s="149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1"/>
      <c r="BN175" s="101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1"/>
      <c r="BZ175" s="101"/>
      <c r="CA175" s="101"/>
      <c r="CB175" s="101"/>
      <c r="CC175" s="101"/>
      <c r="CD175" s="101"/>
      <c r="CE175" s="101"/>
      <c r="CF175" s="101"/>
      <c r="CG175" s="101"/>
      <c r="CH175" s="101"/>
      <c r="CI175" s="101"/>
      <c r="CJ175" s="101"/>
      <c r="CK175" s="101"/>
      <c r="CL175" s="101"/>
      <c r="CM175" s="101"/>
      <c r="CN175" s="101"/>
      <c r="CO175" s="101"/>
    </row>
    <row r="176" spans="1:93" ht="15" customHeight="1" x14ac:dyDescent="0.2">
      <c r="AE176" s="157" t="s">
        <v>15</v>
      </c>
      <c r="AF176" s="157"/>
      <c r="AG176" s="157"/>
      <c r="AH176" s="157"/>
      <c r="AI176" s="157"/>
      <c r="AJ176" s="157"/>
      <c r="AK176" s="157"/>
      <c r="AL176" s="157"/>
      <c r="AM176" s="157"/>
      <c r="AN176" s="157"/>
      <c r="AO176" s="157"/>
      <c r="AP176" s="157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1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1"/>
      <c r="CM176" s="101"/>
      <c r="CN176" s="101"/>
      <c r="CO176" s="101"/>
    </row>
    <row r="177" spans="31:93" ht="15" customHeight="1" x14ac:dyDescent="0.2">
      <c r="AE177" s="157"/>
      <c r="AF177" s="157"/>
      <c r="AG177" s="157"/>
      <c r="AH177" s="157"/>
      <c r="AI177" s="157"/>
      <c r="AJ177" s="157"/>
      <c r="AK177" s="157"/>
      <c r="AL177" s="157"/>
      <c r="AM177" s="157"/>
      <c r="AN177" s="157"/>
      <c r="AO177" s="157"/>
      <c r="AP177" s="157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1"/>
      <c r="BZ177" s="101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  <c r="CL177" s="101"/>
      <c r="CM177" s="101"/>
      <c r="CN177" s="101"/>
      <c r="CO177" s="101"/>
    </row>
    <row r="178" spans="31:93" ht="15" customHeight="1" x14ac:dyDescent="0.2">
      <c r="AE178" s="157"/>
      <c r="AF178" s="157"/>
      <c r="AG178" s="157"/>
      <c r="AH178" s="157"/>
      <c r="AI178" s="157"/>
      <c r="AJ178" s="157"/>
      <c r="AK178" s="157"/>
      <c r="AL178" s="157"/>
      <c r="AM178" s="157"/>
      <c r="AN178" s="157"/>
      <c r="AO178" s="157"/>
      <c r="AP178" s="157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1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1"/>
      <c r="CM178" s="101"/>
      <c r="CN178" s="101"/>
      <c r="CO178" s="101"/>
    </row>
    <row r="179" spans="31:93" ht="15" customHeight="1" x14ac:dyDescent="0.2">
      <c r="AE179" s="156" t="s">
        <v>15</v>
      </c>
      <c r="AF179" s="156"/>
      <c r="AG179" s="156"/>
      <c r="AH179" s="156"/>
      <c r="AI179" s="156"/>
      <c r="AJ179" s="156"/>
      <c r="AK179" s="156"/>
      <c r="AL179" s="156"/>
      <c r="AM179" s="156"/>
      <c r="AN179" s="156"/>
      <c r="AO179" s="156"/>
      <c r="AP179" s="156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  <c r="BZ179" s="101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1"/>
      <c r="CM179" s="101"/>
      <c r="CN179" s="101"/>
      <c r="CO179" s="101"/>
    </row>
    <row r="180" spans="31:93" ht="15" customHeight="1" x14ac:dyDescent="0.2">
      <c r="AE180" s="156"/>
      <c r="AF180" s="156"/>
      <c r="AG180" s="156"/>
      <c r="AH180" s="156"/>
      <c r="AI180" s="156"/>
      <c r="AJ180" s="156"/>
      <c r="AK180" s="156"/>
      <c r="AL180" s="156"/>
      <c r="AM180" s="156"/>
      <c r="AN180" s="156"/>
      <c r="AO180" s="156"/>
      <c r="AP180" s="156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  <c r="BZ180" s="101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  <c r="CL180" s="101"/>
      <c r="CM180" s="101"/>
      <c r="CN180" s="101"/>
      <c r="CO180" s="101"/>
    </row>
    <row r="181" spans="31:93" ht="15" customHeight="1" x14ac:dyDescent="0.2">
      <c r="AE181" s="156"/>
      <c r="AF181" s="156"/>
      <c r="AG181" s="156"/>
      <c r="AH181" s="156"/>
      <c r="AI181" s="156"/>
      <c r="AJ181" s="156"/>
      <c r="AK181" s="156"/>
      <c r="AL181" s="156"/>
      <c r="AM181" s="156"/>
      <c r="AN181" s="156"/>
      <c r="AO181" s="156"/>
      <c r="AP181" s="156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  <c r="BZ181" s="101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  <c r="CL181" s="101"/>
      <c r="CM181" s="101"/>
      <c r="CN181" s="101"/>
      <c r="CO181" s="101"/>
    </row>
    <row r="182" spans="31:93" ht="15" customHeight="1" x14ac:dyDescent="0.2">
      <c r="AE182" s="130" t="s">
        <v>15</v>
      </c>
      <c r="AF182" s="130"/>
      <c r="AG182" s="130"/>
      <c r="AH182" s="130"/>
      <c r="AI182" s="130"/>
      <c r="AJ182" s="130"/>
      <c r="AK182" s="130"/>
      <c r="AL182" s="130"/>
      <c r="AM182" s="130"/>
      <c r="AN182" s="130"/>
      <c r="AO182" s="130"/>
      <c r="AP182" s="130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1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1"/>
      <c r="CM182" s="101"/>
      <c r="CN182" s="101"/>
      <c r="CO182" s="101"/>
    </row>
    <row r="183" spans="31:93" ht="15" customHeight="1" x14ac:dyDescent="0.2">
      <c r="AE183" s="130"/>
      <c r="AF183" s="130"/>
      <c r="AG183" s="130"/>
      <c r="AH183" s="130"/>
      <c r="AI183" s="130"/>
      <c r="AJ183" s="130"/>
      <c r="AK183" s="130"/>
      <c r="AL183" s="130"/>
      <c r="AM183" s="130"/>
      <c r="AN183" s="130"/>
      <c r="AO183" s="130"/>
      <c r="AP183" s="130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  <c r="BZ183" s="101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1"/>
      <c r="CM183" s="101"/>
      <c r="CN183" s="101"/>
      <c r="CO183" s="101"/>
    </row>
    <row r="184" spans="31:93" ht="15" customHeight="1" x14ac:dyDescent="0.2">
      <c r="AE184" s="130"/>
      <c r="AF184" s="130"/>
      <c r="AG184" s="130"/>
      <c r="AH184" s="130"/>
      <c r="AI184" s="130"/>
      <c r="AJ184" s="130"/>
      <c r="AK184" s="130"/>
      <c r="AL184" s="130"/>
      <c r="AM184" s="130"/>
      <c r="AN184" s="130"/>
      <c r="AO184" s="130"/>
      <c r="AP184" s="130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  <c r="BZ184" s="101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1"/>
      <c r="CM184" s="101"/>
      <c r="CN184" s="101"/>
      <c r="CO184" s="101"/>
    </row>
    <row r="185" spans="31:93" ht="15" customHeight="1" x14ac:dyDescent="0.2">
      <c r="AE185" s="139" t="s">
        <v>15</v>
      </c>
      <c r="AF185" s="139"/>
      <c r="AG185" s="139"/>
      <c r="AH185" s="139"/>
      <c r="AI185" s="139"/>
      <c r="AJ185" s="139"/>
      <c r="AK185" s="139"/>
      <c r="AL185" s="139"/>
      <c r="AM185" s="139"/>
      <c r="AN185" s="139"/>
      <c r="AO185" s="139"/>
      <c r="AP185" s="139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1"/>
      <c r="BN185" s="101"/>
      <c r="BO185" s="101"/>
      <c r="BP185" s="101"/>
      <c r="BQ185" s="101"/>
      <c r="BR185" s="101"/>
      <c r="BS185" s="101"/>
      <c r="BT185" s="101"/>
      <c r="BU185" s="101"/>
      <c r="BV185" s="101"/>
      <c r="BW185" s="101"/>
      <c r="BX185" s="101"/>
      <c r="BY185" s="101"/>
      <c r="BZ185" s="101"/>
      <c r="CA185" s="101"/>
      <c r="CB185" s="101"/>
      <c r="CC185" s="101"/>
      <c r="CD185" s="101"/>
      <c r="CE185" s="101"/>
      <c r="CF185" s="101"/>
      <c r="CG185" s="101"/>
      <c r="CH185" s="101"/>
      <c r="CI185" s="101"/>
      <c r="CJ185" s="101"/>
      <c r="CK185" s="101"/>
      <c r="CL185" s="101"/>
      <c r="CM185" s="101"/>
      <c r="CN185" s="101"/>
      <c r="CO185" s="101"/>
    </row>
    <row r="186" spans="31:93" ht="15" customHeight="1" x14ac:dyDescent="0.2">
      <c r="AE186" s="139"/>
      <c r="AF186" s="139"/>
      <c r="AG186" s="139"/>
      <c r="AH186" s="139"/>
      <c r="AI186" s="139"/>
      <c r="AJ186" s="139"/>
      <c r="AK186" s="139"/>
      <c r="AL186" s="139"/>
      <c r="AM186" s="139"/>
      <c r="AN186" s="139"/>
      <c r="AO186" s="139"/>
      <c r="AP186" s="139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1"/>
      <c r="BN186" s="101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1"/>
      <c r="BZ186" s="101"/>
      <c r="CA186" s="101"/>
      <c r="CB186" s="101"/>
      <c r="CC186" s="101"/>
      <c r="CD186" s="101"/>
      <c r="CE186" s="101"/>
      <c r="CF186" s="101"/>
      <c r="CG186" s="101"/>
      <c r="CH186" s="101"/>
      <c r="CI186" s="101"/>
      <c r="CJ186" s="101"/>
      <c r="CK186" s="101"/>
      <c r="CL186" s="101"/>
      <c r="CM186" s="101"/>
      <c r="CN186" s="101"/>
      <c r="CO186" s="101"/>
    </row>
    <row r="187" spans="31:93" ht="15" customHeight="1" x14ac:dyDescent="0.2">
      <c r="AE187" s="139"/>
      <c r="AF187" s="139"/>
      <c r="AG187" s="139"/>
      <c r="AH187" s="139"/>
      <c r="AI187" s="139"/>
      <c r="AJ187" s="139"/>
      <c r="AK187" s="139"/>
      <c r="AL187" s="139"/>
      <c r="AM187" s="139"/>
      <c r="AN187" s="139"/>
      <c r="AO187" s="139"/>
      <c r="AP187" s="139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  <c r="BF187" s="101"/>
      <c r="BG187" s="101"/>
      <c r="BH187" s="101"/>
      <c r="BI187" s="101"/>
      <c r="BJ187" s="101"/>
      <c r="BK187" s="101"/>
      <c r="BL187" s="101"/>
      <c r="BM187" s="101"/>
      <c r="BN187" s="101"/>
      <c r="BO187" s="101"/>
      <c r="BP187" s="101"/>
      <c r="BQ187" s="101"/>
      <c r="BR187" s="101"/>
      <c r="BS187" s="101"/>
      <c r="BT187" s="101"/>
      <c r="BU187" s="101"/>
      <c r="BV187" s="101"/>
      <c r="BW187" s="101"/>
      <c r="BX187" s="101"/>
      <c r="BY187" s="101"/>
      <c r="BZ187" s="101"/>
      <c r="CA187" s="101"/>
      <c r="CB187" s="101"/>
      <c r="CC187" s="101"/>
      <c r="CD187" s="101"/>
      <c r="CE187" s="101"/>
      <c r="CF187" s="101"/>
      <c r="CG187" s="101"/>
      <c r="CH187" s="101"/>
      <c r="CI187" s="101"/>
      <c r="CJ187" s="101"/>
      <c r="CK187" s="101"/>
      <c r="CL187" s="101"/>
      <c r="CM187" s="101"/>
      <c r="CN187" s="101"/>
      <c r="CO187" s="101"/>
    </row>
    <row r="188" spans="31:93" ht="15" customHeight="1" x14ac:dyDescent="0.2">
      <c r="AE188" s="149" t="s">
        <v>15</v>
      </c>
      <c r="AF188" s="149"/>
      <c r="AG188" s="149"/>
      <c r="AH188" s="149"/>
      <c r="AI188" s="149"/>
      <c r="AJ188" s="149"/>
      <c r="AK188" s="149"/>
      <c r="AL188" s="149"/>
      <c r="AM188" s="149"/>
      <c r="AN188" s="149"/>
      <c r="AO188" s="149"/>
      <c r="AP188" s="149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  <c r="BH188" s="101"/>
      <c r="BI188" s="101"/>
      <c r="BJ188" s="101"/>
      <c r="BK188" s="101"/>
      <c r="BL188" s="101"/>
      <c r="BM188" s="101"/>
      <c r="BN188" s="101"/>
      <c r="BO188" s="101"/>
      <c r="BP188" s="101"/>
      <c r="BQ188" s="101"/>
      <c r="BR188" s="101"/>
      <c r="BS188" s="101"/>
      <c r="BT188" s="101"/>
      <c r="BU188" s="101"/>
      <c r="BV188" s="101"/>
      <c r="BW188" s="101"/>
      <c r="BX188" s="101"/>
      <c r="BY188" s="101"/>
      <c r="BZ188" s="101"/>
      <c r="CA188" s="101"/>
      <c r="CB188" s="101"/>
      <c r="CC188" s="101"/>
      <c r="CD188" s="101"/>
      <c r="CE188" s="101"/>
      <c r="CF188" s="101"/>
      <c r="CG188" s="101"/>
      <c r="CH188" s="101"/>
      <c r="CI188" s="101"/>
      <c r="CJ188" s="101"/>
      <c r="CK188" s="101"/>
      <c r="CL188" s="101"/>
      <c r="CM188" s="101"/>
      <c r="CN188" s="101"/>
      <c r="CO188" s="101"/>
    </row>
    <row r="189" spans="31:93" ht="15" customHeight="1" x14ac:dyDescent="0.2">
      <c r="AE189" s="149"/>
      <c r="AF189" s="149"/>
      <c r="AG189" s="149"/>
      <c r="AH189" s="149"/>
      <c r="AI189" s="149"/>
      <c r="AJ189" s="149"/>
      <c r="AK189" s="149"/>
      <c r="AL189" s="149"/>
      <c r="AM189" s="149"/>
      <c r="AN189" s="149"/>
      <c r="AO189" s="149"/>
      <c r="AP189" s="149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1"/>
      <c r="BN189" s="101"/>
      <c r="BO189" s="101"/>
      <c r="BP189" s="101"/>
      <c r="BQ189" s="101"/>
      <c r="BR189" s="101"/>
      <c r="BS189" s="101"/>
      <c r="BT189" s="101"/>
      <c r="BU189" s="101"/>
      <c r="BV189" s="101"/>
      <c r="BW189" s="101"/>
      <c r="BX189" s="101"/>
      <c r="BY189" s="101"/>
      <c r="BZ189" s="101"/>
      <c r="CA189" s="101"/>
      <c r="CB189" s="101"/>
      <c r="CC189" s="101"/>
      <c r="CD189" s="101"/>
      <c r="CE189" s="101"/>
      <c r="CF189" s="101"/>
      <c r="CG189" s="101"/>
      <c r="CH189" s="101"/>
      <c r="CI189" s="101"/>
      <c r="CJ189" s="101"/>
      <c r="CK189" s="101"/>
      <c r="CL189" s="101"/>
      <c r="CM189" s="101"/>
      <c r="CN189" s="101"/>
      <c r="CO189" s="101"/>
    </row>
    <row r="190" spans="31:93" ht="15" customHeight="1" x14ac:dyDescent="0.2">
      <c r="AE190" s="149"/>
      <c r="AF190" s="149"/>
      <c r="AG190" s="149"/>
      <c r="AH190" s="149"/>
      <c r="AI190" s="149"/>
      <c r="AJ190" s="149"/>
      <c r="AK190" s="149"/>
      <c r="AL190" s="149"/>
      <c r="AM190" s="149"/>
      <c r="AN190" s="149"/>
      <c r="AO190" s="149"/>
      <c r="AP190" s="149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  <c r="BH190" s="101"/>
      <c r="BI190" s="101"/>
      <c r="BJ190" s="101"/>
      <c r="BK190" s="101"/>
      <c r="BL190" s="101"/>
      <c r="BM190" s="101"/>
      <c r="BN190" s="101"/>
      <c r="BO190" s="101"/>
      <c r="BP190" s="101"/>
      <c r="BQ190" s="101"/>
      <c r="BR190" s="101"/>
      <c r="BS190" s="101"/>
      <c r="BT190" s="101"/>
      <c r="BU190" s="101"/>
      <c r="BV190" s="101"/>
      <c r="BW190" s="101"/>
      <c r="BX190" s="101"/>
      <c r="BY190" s="101"/>
      <c r="BZ190" s="101"/>
      <c r="CA190" s="101"/>
      <c r="CB190" s="101"/>
      <c r="CC190" s="101"/>
      <c r="CD190" s="101"/>
      <c r="CE190" s="101"/>
      <c r="CF190" s="101"/>
      <c r="CG190" s="101"/>
      <c r="CH190" s="101"/>
      <c r="CI190" s="101"/>
      <c r="CJ190" s="101"/>
      <c r="CK190" s="101"/>
      <c r="CL190" s="101"/>
      <c r="CM190" s="101"/>
      <c r="CN190" s="101"/>
      <c r="CO190" s="101"/>
    </row>
    <row r="191" spans="31:93" ht="15" customHeight="1" x14ac:dyDescent="0.2">
      <c r="AE191" s="157" t="s">
        <v>15</v>
      </c>
      <c r="AF191" s="157"/>
      <c r="AG191" s="157"/>
      <c r="AH191" s="157"/>
      <c r="AI191" s="157"/>
      <c r="AJ191" s="157"/>
      <c r="AK191" s="157"/>
      <c r="AL191" s="157"/>
      <c r="AM191" s="157"/>
      <c r="AN191" s="157"/>
      <c r="AO191" s="157"/>
      <c r="AP191" s="157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  <c r="BG191" s="101"/>
      <c r="BH191" s="101"/>
      <c r="BI191" s="101"/>
      <c r="BJ191" s="101"/>
      <c r="BK191" s="101"/>
      <c r="BL191" s="101"/>
      <c r="BM191" s="101"/>
      <c r="BN191" s="101"/>
      <c r="BO191" s="101"/>
      <c r="BP191" s="101"/>
      <c r="BQ191" s="101"/>
      <c r="BR191" s="101"/>
      <c r="BS191" s="101"/>
      <c r="BT191" s="101"/>
      <c r="BU191" s="101"/>
      <c r="BV191" s="101"/>
      <c r="BW191" s="101"/>
      <c r="BX191" s="101"/>
      <c r="BY191" s="101"/>
      <c r="BZ191" s="101"/>
      <c r="CA191" s="101"/>
      <c r="CB191" s="101"/>
      <c r="CC191" s="101"/>
      <c r="CD191" s="101"/>
      <c r="CE191" s="101"/>
      <c r="CF191" s="101"/>
      <c r="CG191" s="101"/>
      <c r="CH191" s="101"/>
      <c r="CI191" s="101"/>
      <c r="CJ191" s="101"/>
      <c r="CK191" s="101"/>
      <c r="CL191" s="101"/>
      <c r="CM191" s="101"/>
      <c r="CN191" s="101"/>
      <c r="CO191" s="101"/>
    </row>
    <row r="192" spans="31:93" ht="15" customHeight="1" x14ac:dyDescent="0.2">
      <c r="AE192" s="157"/>
      <c r="AF192" s="157"/>
      <c r="AG192" s="157"/>
      <c r="AH192" s="157"/>
      <c r="AI192" s="157"/>
      <c r="AJ192" s="157"/>
      <c r="AK192" s="157"/>
      <c r="AL192" s="157"/>
      <c r="AM192" s="157"/>
      <c r="AN192" s="157"/>
      <c r="AO192" s="157"/>
      <c r="AP192" s="157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  <c r="BG192" s="101"/>
      <c r="BH192" s="101"/>
      <c r="BI192" s="101"/>
      <c r="BJ192" s="101"/>
      <c r="BK192" s="101"/>
      <c r="BL192" s="101"/>
      <c r="BM192" s="101"/>
      <c r="BN192" s="101"/>
      <c r="BO192" s="101"/>
      <c r="BP192" s="101"/>
      <c r="BQ192" s="101"/>
      <c r="BR192" s="101"/>
      <c r="BS192" s="101"/>
      <c r="BT192" s="101"/>
      <c r="BU192" s="101"/>
      <c r="BV192" s="101"/>
      <c r="BW192" s="101"/>
      <c r="BX192" s="101"/>
      <c r="BY192" s="101"/>
      <c r="BZ192" s="101"/>
      <c r="CA192" s="101"/>
      <c r="CB192" s="101"/>
      <c r="CC192" s="101"/>
      <c r="CD192" s="101"/>
      <c r="CE192" s="101"/>
      <c r="CF192" s="101"/>
      <c r="CG192" s="101"/>
      <c r="CH192" s="101"/>
      <c r="CI192" s="101"/>
      <c r="CJ192" s="101"/>
      <c r="CK192" s="101"/>
      <c r="CL192" s="101"/>
      <c r="CM192" s="101"/>
      <c r="CN192" s="101"/>
      <c r="CO192" s="101"/>
    </row>
    <row r="193" spans="31:93" ht="15" customHeight="1" x14ac:dyDescent="0.2">
      <c r="AE193" s="157"/>
      <c r="AF193" s="157"/>
      <c r="AG193" s="157"/>
      <c r="AH193" s="157"/>
      <c r="AI193" s="157"/>
      <c r="AJ193" s="157"/>
      <c r="AK193" s="157"/>
      <c r="AL193" s="157"/>
      <c r="AM193" s="157"/>
      <c r="AN193" s="157"/>
      <c r="AO193" s="157"/>
      <c r="AP193" s="157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  <c r="BH193" s="101"/>
      <c r="BI193" s="101"/>
      <c r="BJ193" s="101"/>
      <c r="BK193" s="101"/>
      <c r="BL193" s="101"/>
      <c r="BM193" s="101"/>
      <c r="BN193" s="101"/>
      <c r="BO193" s="101"/>
      <c r="BP193" s="101"/>
      <c r="BQ193" s="101"/>
      <c r="BR193" s="101"/>
      <c r="BS193" s="101"/>
      <c r="BT193" s="101"/>
      <c r="BU193" s="101"/>
      <c r="BV193" s="101"/>
      <c r="BW193" s="101"/>
      <c r="BX193" s="101"/>
      <c r="BY193" s="101"/>
      <c r="BZ193" s="101"/>
      <c r="CA193" s="101"/>
      <c r="CB193" s="101"/>
      <c r="CC193" s="101"/>
      <c r="CD193" s="101"/>
      <c r="CE193" s="101"/>
      <c r="CF193" s="101"/>
      <c r="CG193" s="101"/>
      <c r="CH193" s="101"/>
      <c r="CI193" s="101"/>
      <c r="CJ193" s="101"/>
      <c r="CK193" s="101"/>
      <c r="CL193" s="101"/>
      <c r="CM193" s="101"/>
      <c r="CN193" s="101"/>
      <c r="CO193" s="101"/>
    </row>
    <row r="194" spans="31:93" ht="15" customHeight="1" x14ac:dyDescent="0.2">
      <c r="AE194" s="156" t="s">
        <v>15</v>
      </c>
      <c r="AF194" s="156"/>
      <c r="AG194" s="156"/>
      <c r="AH194" s="156"/>
      <c r="AI194" s="156"/>
      <c r="AJ194" s="156"/>
      <c r="AK194" s="156"/>
      <c r="AL194" s="156"/>
      <c r="AM194" s="156"/>
      <c r="AN194" s="156"/>
      <c r="AO194" s="156"/>
      <c r="AP194" s="156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  <c r="BF194" s="101"/>
      <c r="BG194" s="101"/>
      <c r="BH194" s="101"/>
      <c r="BI194" s="101"/>
      <c r="BJ194" s="101"/>
      <c r="BK194" s="101"/>
      <c r="BL194" s="101"/>
      <c r="BM194" s="101"/>
      <c r="BN194" s="101"/>
      <c r="BO194" s="101"/>
      <c r="BP194" s="101"/>
      <c r="BQ194" s="101"/>
      <c r="BR194" s="101"/>
      <c r="BS194" s="101"/>
      <c r="BT194" s="101"/>
      <c r="BU194" s="101"/>
      <c r="BV194" s="101"/>
      <c r="BW194" s="101"/>
      <c r="BX194" s="101"/>
      <c r="BY194" s="101"/>
      <c r="BZ194" s="101"/>
      <c r="CA194" s="101"/>
      <c r="CB194" s="101"/>
      <c r="CC194" s="101"/>
      <c r="CD194" s="101"/>
      <c r="CE194" s="101"/>
      <c r="CF194" s="101"/>
      <c r="CG194" s="101"/>
      <c r="CH194" s="101"/>
      <c r="CI194" s="101"/>
      <c r="CJ194" s="101"/>
      <c r="CK194" s="101"/>
      <c r="CL194" s="101"/>
      <c r="CM194" s="101"/>
      <c r="CN194" s="101"/>
      <c r="CO194" s="101"/>
    </row>
    <row r="195" spans="31:93" ht="15" customHeight="1" x14ac:dyDescent="0.2">
      <c r="AE195" s="156"/>
      <c r="AF195" s="156"/>
      <c r="AG195" s="156"/>
      <c r="AH195" s="156"/>
      <c r="AI195" s="156"/>
      <c r="AJ195" s="156"/>
      <c r="AK195" s="156"/>
      <c r="AL195" s="156"/>
      <c r="AM195" s="156"/>
      <c r="AN195" s="156"/>
      <c r="AO195" s="156"/>
      <c r="AP195" s="156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  <c r="BH195" s="101"/>
      <c r="BI195" s="101"/>
      <c r="BJ195" s="101"/>
      <c r="BK195" s="101"/>
      <c r="BL195" s="101"/>
      <c r="BM195" s="101"/>
      <c r="BN195" s="101"/>
      <c r="BO195" s="101"/>
      <c r="BP195" s="101"/>
      <c r="BQ195" s="101"/>
      <c r="BR195" s="101"/>
      <c r="BS195" s="101"/>
      <c r="BT195" s="101"/>
      <c r="BU195" s="101"/>
      <c r="BV195" s="101"/>
      <c r="BW195" s="101"/>
      <c r="BX195" s="101"/>
      <c r="BY195" s="101"/>
      <c r="BZ195" s="101"/>
      <c r="CA195" s="101"/>
      <c r="CB195" s="101"/>
      <c r="CC195" s="101"/>
      <c r="CD195" s="101"/>
      <c r="CE195" s="101"/>
      <c r="CF195" s="101"/>
      <c r="CG195" s="101"/>
      <c r="CH195" s="101"/>
      <c r="CI195" s="101"/>
      <c r="CJ195" s="101"/>
      <c r="CK195" s="101"/>
      <c r="CL195" s="101"/>
      <c r="CM195" s="101"/>
      <c r="CN195" s="101"/>
      <c r="CO195" s="101"/>
    </row>
    <row r="196" spans="31:93" ht="15" customHeight="1" x14ac:dyDescent="0.2">
      <c r="AE196" s="156"/>
      <c r="AF196" s="156"/>
      <c r="AG196" s="156"/>
      <c r="AH196" s="156"/>
      <c r="AI196" s="156"/>
      <c r="AJ196" s="156"/>
      <c r="AK196" s="156"/>
      <c r="AL196" s="156"/>
      <c r="AM196" s="156"/>
      <c r="AN196" s="156"/>
      <c r="AO196" s="156"/>
      <c r="AP196" s="156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  <c r="BF196" s="101"/>
      <c r="BG196" s="101"/>
      <c r="BH196" s="101"/>
      <c r="BI196" s="101"/>
      <c r="BJ196" s="101"/>
      <c r="BK196" s="101"/>
      <c r="BL196" s="101"/>
      <c r="BM196" s="101"/>
      <c r="BN196" s="101"/>
      <c r="BO196" s="101"/>
      <c r="BP196" s="101"/>
      <c r="BQ196" s="101"/>
      <c r="BR196" s="101"/>
      <c r="BS196" s="101"/>
      <c r="BT196" s="101"/>
      <c r="BU196" s="101"/>
      <c r="BV196" s="101"/>
      <c r="BW196" s="101"/>
      <c r="BX196" s="101"/>
      <c r="BY196" s="101"/>
      <c r="BZ196" s="101"/>
      <c r="CA196" s="101"/>
      <c r="CB196" s="101"/>
      <c r="CC196" s="101"/>
      <c r="CD196" s="101"/>
      <c r="CE196" s="101"/>
      <c r="CF196" s="101"/>
      <c r="CG196" s="101"/>
      <c r="CH196" s="101"/>
      <c r="CI196" s="101"/>
      <c r="CJ196" s="101"/>
      <c r="CK196" s="101"/>
      <c r="CL196" s="101"/>
      <c r="CM196" s="101"/>
      <c r="CN196" s="101"/>
      <c r="CO196" s="101"/>
    </row>
    <row r="197" spans="31:93" ht="15" customHeight="1" x14ac:dyDescent="0.2">
      <c r="AE197" s="130" t="s">
        <v>15</v>
      </c>
      <c r="AF197" s="130"/>
      <c r="AG197" s="130"/>
      <c r="AH197" s="130"/>
      <c r="AI197" s="130"/>
      <c r="AJ197" s="130"/>
      <c r="AK197" s="130"/>
      <c r="AL197" s="130"/>
      <c r="AM197" s="130"/>
      <c r="AN197" s="130"/>
      <c r="AO197" s="130"/>
      <c r="AP197" s="130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  <c r="BH197" s="101"/>
      <c r="BI197" s="101"/>
      <c r="BJ197" s="101"/>
      <c r="BK197" s="101"/>
      <c r="BL197" s="101"/>
      <c r="BM197" s="101"/>
      <c r="BN197" s="101"/>
      <c r="BO197" s="101"/>
      <c r="BP197" s="101"/>
      <c r="BQ197" s="101"/>
      <c r="BR197" s="101"/>
      <c r="BS197" s="101"/>
      <c r="BT197" s="101"/>
      <c r="BU197" s="101"/>
      <c r="BV197" s="101"/>
      <c r="BW197" s="101"/>
      <c r="BX197" s="101"/>
      <c r="BY197" s="101"/>
      <c r="BZ197" s="101"/>
      <c r="CA197" s="101"/>
      <c r="CB197" s="101"/>
      <c r="CC197" s="101"/>
      <c r="CD197" s="101"/>
      <c r="CE197" s="101"/>
      <c r="CF197" s="101"/>
      <c r="CG197" s="101"/>
      <c r="CH197" s="101"/>
      <c r="CI197" s="101"/>
      <c r="CJ197" s="101"/>
      <c r="CK197" s="101"/>
      <c r="CL197" s="101"/>
      <c r="CM197" s="101"/>
      <c r="CN197" s="101"/>
      <c r="CO197" s="101"/>
    </row>
    <row r="198" spans="31:93" ht="15" customHeight="1" x14ac:dyDescent="0.2"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  <c r="BH198" s="101"/>
      <c r="BI198" s="101"/>
      <c r="BJ198" s="101"/>
      <c r="BK198" s="101"/>
      <c r="BL198" s="101"/>
      <c r="BM198" s="101"/>
      <c r="BN198" s="101"/>
      <c r="BO198" s="101"/>
      <c r="BP198" s="101"/>
      <c r="BQ198" s="101"/>
      <c r="BR198" s="101"/>
      <c r="BS198" s="101"/>
      <c r="BT198" s="101"/>
      <c r="BU198" s="101"/>
      <c r="BV198" s="101"/>
      <c r="BW198" s="101"/>
      <c r="BX198" s="101"/>
      <c r="BY198" s="101"/>
      <c r="BZ198" s="101"/>
      <c r="CA198" s="101"/>
      <c r="CB198" s="101"/>
      <c r="CC198" s="101"/>
      <c r="CD198" s="101"/>
      <c r="CE198" s="101"/>
      <c r="CF198" s="101"/>
      <c r="CG198" s="101"/>
      <c r="CH198" s="101"/>
      <c r="CI198" s="101"/>
      <c r="CJ198" s="101"/>
      <c r="CK198" s="101"/>
      <c r="CL198" s="101"/>
      <c r="CM198" s="101"/>
      <c r="CN198" s="101"/>
      <c r="CO198" s="101"/>
    </row>
    <row r="199" spans="31:93" ht="15" customHeight="1" x14ac:dyDescent="0.2"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  <c r="BF199" s="101"/>
      <c r="BG199" s="101"/>
      <c r="BH199" s="101"/>
      <c r="BI199" s="101"/>
      <c r="BJ199" s="101"/>
      <c r="BK199" s="101"/>
      <c r="BL199" s="101"/>
      <c r="BM199" s="101"/>
      <c r="BN199" s="101"/>
      <c r="BO199" s="101"/>
      <c r="BP199" s="101"/>
      <c r="BQ199" s="101"/>
      <c r="BR199" s="101"/>
      <c r="BS199" s="101"/>
      <c r="BT199" s="101"/>
      <c r="BU199" s="101"/>
      <c r="BV199" s="101"/>
      <c r="BW199" s="101"/>
      <c r="BX199" s="101"/>
      <c r="BY199" s="101"/>
      <c r="BZ199" s="101"/>
      <c r="CA199" s="101"/>
      <c r="CB199" s="101"/>
      <c r="CC199" s="101"/>
      <c r="CD199" s="101"/>
      <c r="CE199" s="101"/>
      <c r="CF199" s="101"/>
      <c r="CG199" s="101"/>
      <c r="CH199" s="101"/>
      <c r="CI199" s="101"/>
      <c r="CJ199" s="101"/>
      <c r="CK199" s="101"/>
      <c r="CL199" s="101"/>
      <c r="CM199" s="101"/>
      <c r="CN199" s="101"/>
      <c r="CO199" s="101"/>
    </row>
    <row r="200" spans="31:93" ht="15" customHeight="1" x14ac:dyDescent="0.2">
      <c r="AE200" s="139" t="s">
        <v>15</v>
      </c>
      <c r="AF200" s="139"/>
      <c r="AG200" s="139"/>
      <c r="AH200" s="139"/>
      <c r="AI200" s="139"/>
      <c r="AJ200" s="139"/>
      <c r="AK200" s="139"/>
      <c r="AL200" s="139"/>
      <c r="AM200" s="139"/>
      <c r="AN200" s="139"/>
      <c r="AO200" s="139"/>
      <c r="AP200" s="139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  <c r="BE200" s="101"/>
      <c r="BF200" s="101"/>
      <c r="BG200" s="101"/>
      <c r="BH200" s="101"/>
      <c r="BI200" s="101"/>
      <c r="BJ200" s="101"/>
      <c r="BK200" s="101"/>
      <c r="BL200" s="101"/>
      <c r="BM200" s="101"/>
      <c r="BN200" s="101"/>
      <c r="BO200" s="101"/>
      <c r="BP200" s="101"/>
      <c r="BQ200" s="101"/>
      <c r="BR200" s="101"/>
      <c r="BS200" s="101"/>
      <c r="BT200" s="101"/>
      <c r="BU200" s="101"/>
      <c r="BV200" s="101"/>
      <c r="BW200" s="101"/>
      <c r="BX200" s="101"/>
      <c r="BY200" s="101"/>
      <c r="BZ200" s="101"/>
      <c r="CA200" s="101"/>
      <c r="CB200" s="101"/>
      <c r="CC200" s="101"/>
      <c r="CD200" s="101"/>
      <c r="CE200" s="101"/>
      <c r="CF200" s="101"/>
      <c r="CG200" s="101"/>
      <c r="CH200" s="101"/>
      <c r="CI200" s="101"/>
      <c r="CJ200" s="101"/>
      <c r="CK200" s="101"/>
      <c r="CL200" s="101"/>
      <c r="CM200" s="101"/>
      <c r="CN200" s="101"/>
      <c r="CO200" s="101"/>
    </row>
    <row r="201" spans="31:93" ht="15" customHeight="1" x14ac:dyDescent="0.2"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  <c r="BE201" s="101"/>
      <c r="BF201" s="101"/>
      <c r="BG201" s="101"/>
      <c r="BH201" s="101"/>
      <c r="BI201" s="101"/>
      <c r="BJ201" s="101"/>
      <c r="BK201" s="101"/>
      <c r="BL201" s="101"/>
      <c r="BM201" s="101"/>
      <c r="BN201" s="101"/>
      <c r="BO201" s="101"/>
      <c r="BP201" s="101"/>
      <c r="BQ201" s="101"/>
      <c r="BR201" s="101"/>
      <c r="BS201" s="101"/>
      <c r="BT201" s="101"/>
      <c r="BU201" s="101"/>
      <c r="BV201" s="101"/>
      <c r="BW201" s="101"/>
      <c r="BX201" s="101"/>
      <c r="BY201" s="101"/>
      <c r="BZ201" s="101"/>
      <c r="CA201" s="101"/>
      <c r="CB201" s="101"/>
      <c r="CC201" s="101"/>
      <c r="CD201" s="101"/>
      <c r="CE201" s="101"/>
      <c r="CF201" s="101"/>
      <c r="CG201" s="101"/>
      <c r="CH201" s="101"/>
      <c r="CI201" s="101"/>
      <c r="CJ201" s="101"/>
      <c r="CK201" s="101"/>
      <c r="CL201" s="101"/>
      <c r="CM201" s="101"/>
      <c r="CN201" s="101"/>
      <c r="CO201" s="101"/>
    </row>
    <row r="202" spans="31:93" ht="15" customHeight="1" x14ac:dyDescent="0.2"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  <c r="BF202" s="101"/>
      <c r="BG202" s="101"/>
      <c r="BH202" s="101"/>
      <c r="BI202" s="101"/>
      <c r="BJ202" s="101"/>
      <c r="BK202" s="101"/>
      <c r="BL202" s="101"/>
      <c r="BM202" s="101"/>
      <c r="BN202" s="101"/>
      <c r="BO202" s="101"/>
      <c r="BP202" s="101"/>
      <c r="BQ202" s="101"/>
      <c r="BR202" s="101"/>
      <c r="BS202" s="101"/>
      <c r="BT202" s="101"/>
      <c r="BU202" s="101"/>
      <c r="BV202" s="101"/>
      <c r="BW202" s="101"/>
      <c r="BX202" s="101"/>
      <c r="BY202" s="101"/>
      <c r="BZ202" s="101"/>
      <c r="CA202" s="101"/>
      <c r="CB202" s="101"/>
      <c r="CC202" s="101"/>
      <c r="CD202" s="101"/>
      <c r="CE202" s="101"/>
      <c r="CF202" s="101"/>
      <c r="CG202" s="101"/>
      <c r="CH202" s="101"/>
      <c r="CI202" s="101"/>
      <c r="CJ202" s="101"/>
      <c r="CK202" s="101"/>
      <c r="CL202" s="101"/>
      <c r="CM202" s="101"/>
      <c r="CN202" s="101"/>
      <c r="CO202" s="101"/>
    </row>
    <row r="203" spans="31:93" ht="15" customHeight="1" x14ac:dyDescent="0.2">
      <c r="AE203" s="149" t="s">
        <v>15</v>
      </c>
      <c r="AF203" s="149"/>
      <c r="AG203" s="149"/>
      <c r="AH203" s="149"/>
      <c r="AI203" s="149"/>
      <c r="AJ203" s="149"/>
      <c r="AK203" s="149"/>
      <c r="AL203" s="149"/>
      <c r="AM203" s="149"/>
      <c r="AN203" s="149"/>
      <c r="AO203" s="149"/>
      <c r="AP203" s="149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  <c r="BF203" s="101"/>
      <c r="BG203" s="101"/>
      <c r="BH203" s="101"/>
      <c r="BI203" s="101"/>
      <c r="BJ203" s="101"/>
      <c r="BK203" s="101"/>
      <c r="BL203" s="101"/>
      <c r="BM203" s="101"/>
      <c r="BN203" s="101"/>
      <c r="BO203" s="101"/>
      <c r="BP203" s="101"/>
      <c r="BQ203" s="101"/>
      <c r="BR203" s="101"/>
      <c r="BS203" s="101"/>
      <c r="BT203" s="101"/>
      <c r="BU203" s="101"/>
      <c r="BV203" s="101"/>
      <c r="BW203" s="101"/>
      <c r="BX203" s="101"/>
      <c r="BY203" s="101"/>
      <c r="BZ203" s="101"/>
      <c r="CA203" s="101"/>
      <c r="CB203" s="101"/>
      <c r="CC203" s="101"/>
      <c r="CD203" s="101"/>
      <c r="CE203" s="101"/>
      <c r="CF203" s="101"/>
      <c r="CG203" s="101"/>
      <c r="CH203" s="101"/>
      <c r="CI203" s="101"/>
      <c r="CJ203" s="101"/>
      <c r="CK203" s="101"/>
      <c r="CL203" s="101"/>
      <c r="CM203" s="101"/>
      <c r="CN203" s="101"/>
      <c r="CO203" s="101"/>
    </row>
    <row r="204" spans="31:93" ht="15" customHeight="1" x14ac:dyDescent="0.2">
      <c r="AE204" s="149"/>
      <c r="AF204" s="149"/>
      <c r="AG204" s="149"/>
      <c r="AH204" s="149"/>
      <c r="AI204" s="149"/>
      <c r="AJ204" s="149"/>
      <c r="AK204" s="149"/>
      <c r="AL204" s="149"/>
      <c r="AM204" s="149"/>
      <c r="AN204" s="149"/>
      <c r="AO204" s="149"/>
      <c r="AP204" s="149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  <c r="BF204" s="101"/>
      <c r="BG204" s="101"/>
      <c r="BH204" s="101"/>
      <c r="BI204" s="101"/>
      <c r="BJ204" s="101"/>
      <c r="BK204" s="101"/>
      <c r="BL204" s="101"/>
      <c r="BM204" s="101"/>
      <c r="BN204" s="101"/>
      <c r="BO204" s="101"/>
      <c r="BP204" s="101"/>
      <c r="BQ204" s="101"/>
      <c r="BR204" s="101"/>
      <c r="BS204" s="101"/>
      <c r="BT204" s="101"/>
      <c r="BU204" s="101"/>
      <c r="BV204" s="101"/>
      <c r="BW204" s="101"/>
      <c r="BX204" s="101"/>
      <c r="BY204" s="101"/>
      <c r="BZ204" s="101"/>
      <c r="CA204" s="101"/>
      <c r="CB204" s="101"/>
      <c r="CC204" s="101"/>
      <c r="CD204" s="101"/>
      <c r="CE204" s="101"/>
      <c r="CF204" s="101"/>
      <c r="CG204" s="101"/>
      <c r="CH204" s="101"/>
      <c r="CI204" s="101"/>
      <c r="CJ204" s="101"/>
      <c r="CK204" s="101"/>
      <c r="CL204" s="101"/>
      <c r="CM204" s="101"/>
      <c r="CN204" s="101"/>
      <c r="CO204" s="101"/>
    </row>
    <row r="205" spans="31:93" ht="15" customHeight="1" x14ac:dyDescent="0.2">
      <c r="AE205" s="149"/>
      <c r="AF205" s="149"/>
      <c r="AG205" s="149"/>
      <c r="AH205" s="149"/>
      <c r="AI205" s="149"/>
      <c r="AJ205" s="149"/>
      <c r="AK205" s="149"/>
      <c r="AL205" s="149"/>
      <c r="AM205" s="149"/>
      <c r="AN205" s="149"/>
      <c r="AO205" s="149"/>
      <c r="AP205" s="149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  <c r="BF205" s="101"/>
      <c r="BG205" s="101"/>
      <c r="BH205" s="101"/>
      <c r="BI205" s="101"/>
      <c r="BJ205" s="101"/>
      <c r="BK205" s="101"/>
      <c r="BL205" s="101"/>
      <c r="BM205" s="101"/>
      <c r="BN205" s="101"/>
      <c r="BO205" s="101"/>
      <c r="BP205" s="101"/>
      <c r="BQ205" s="101"/>
      <c r="BR205" s="101"/>
      <c r="BS205" s="101"/>
      <c r="BT205" s="101"/>
      <c r="BU205" s="101"/>
      <c r="BV205" s="101"/>
      <c r="BW205" s="101"/>
      <c r="BX205" s="101"/>
      <c r="BY205" s="101"/>
      <c r="BZ205" s="101"/>
      <c r="CA205" s="101"/>
      <c r="CB205" s="101"/>
      <c r="CC205" s="101"/>
      <c r="CD205" s="101"/>
      <c r="CE205" s="101"/>
      <c r="CF205" s="101"/>
      <c r="CG205" s="101"/>
      <c r="CH205" s="101"/>
      <c r="CI205" s="101"/>
      <c r="CJ205" s="101"/>
      <c r="CK205" s="101"/>
      <c r="CL205" s="101"/>
      <c r="CM205" s="101"/>
      <c r="CN205" s="101"/>
      <c r="CO205" s="101"/>
    </row>
    <row r="206" spans="31:93" ht="15" customHeight="1" x14ac:dyDescent="0.2">
      <c r="AE206" s="157" t="s">
        <v>15</v>
      </c>
      <c r="AF206" s="157"/>
      <c r="AG206" s="157"/>
      <c r="AH206" s="157"/>
      <c r="AI206" s="157"/>
      <c r="AJ206" s="157"/>
      <c r="AK206" s="157"/>
      <c r="AL206" s="157"/>
      <c r="AM206" s="157"/>
      <c r="AN206" s="157"/>
      <c r="AO206" s="157"/>
      <c r="AP206" s="157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  <c r="BF206" s="101"/>
      <c r="BG206" s="101"/>
      <c r="BH206" s="101"/>
      <c r="BI206" s="101"/>
      <c r="BJ206" s="101"/>
      <c r="BK206" s="101"/>
      <c r="BL206" s="101"/>
      <c r="BM206" s="101"/>
      <c r="BN206" s="101"/>
      <c r="BO206" s="101"/>
      <c r="BP206" s="101"/>
      <c r="BQ206" s="101"/>
      <c r="BR206" s="101"/>
      <c r="BS206" s="101"/>
      <c r="BT206" s="101"/>
      <c r="BU206" s="101"/>
      <c r="BV206" s="101"/>
      <c r="BW206" s="101"/>
      <c r="BX206" s="101"/>
      <c r="BY206" s="101"/>
      <c r="BZ206" s="101"/>
      <c r="CA206" s="101"/>
      <c r="CB206" s="101"/>
      <c r="CC206" s="101"/>
      <c r="CD206" s="101"/>
      <c r="CE206" s="101"/>
      <c r="CF206" s="101"/>
      <c r="CG206" s="101"/>
      <c r="CH206" s="101"/>
      <c r="CI206" s="101"/>
      <c r="CJ206" s="101"/>
      <c r="CK206" s="101"/>
      <c r="CL206" s="101"/>
      <c r="CM206" s="101"/>
      <c r="CN206" s="101"/>
      <c r="CO206" s="101"/>
    </row>
    <row r="207" spans="31:93" ht="15" customHeight="1" x14ac:dyDescent="0.2">
      <c r="AE207" s="157"/>
      <c r="AF207" s="157"/>
      <c r="AG207" s="157"/>
      <c r="AH207" s="157"/>
      <c r="AI207" s="157"/>
      <c r="AJ207" s="157"/>
      <c r="AK207" s="157"/>
      <c r="AL207" s="157"/>
      <c r="AM207" s="157"/>
      <c r="AN207" s="157"/>
      <c r="AO207" s="157"/>
      <c r="AP207" s="157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101"/>
      <c r="BF207" s="101"/>
      <c r="BG207" s="101"/>
      <c r="BH207" s="101"/>
      <c r="BI207" s="101"/>
      <c r="BJ207" s="101"/>
      <c r="BK207" s="101"/>
      <c r="BL207" s="101"/>
      <c r="BM207" s="101"/>
      <c r="BN207" s="101"/>
      <c r="BO207" s="101"/>
      <c r="BP207" s="101"/>
      <c r="BQ207" s="101"/>
      <c r="BR207" s="101"/>
      <c r="BS207" s="101"/>
      <c r="BT207" s="101"/>
      <c r="BU207" s="101"/>
      <c r="BV207" s="101"/>
      <c r="BW207" s="101"/>
      <c r="BX207" s="101"/>
      <c r="BY207" s="101"/>
      <c r="BZ207" s="101"/>
      <c r="CA207" s="101"/>
      <c r="CB207" s="101"/>
      <c r="CC207" s="101"/>
      <c r="CD207" s="101"/>
      <c r="CE207" s="101"/>
      <c r="CF207" s="101"/>
      <c r="CG207" s="101"/>
      <c r="CH207" s="101"/>
      <c r="CI207" s="101"/>
      <c r="CJ207" s="101"/>
      <c r="CK207" s="101"/>
      <c r="CL207" s="101"/>
      <c r="CM207" s="101"/>
      <c r="CN207" s="101"/>
      <c r="CO207" s="101"/>
    </row>
    <row r="208" spans="31:93" ht="15" customHeight="1" x14ac:dyDescent="0.2">
      <c r="AE208" s="157"/>
      <c r="AF208" s="157"/>
      <c r="AG208" s="157"/>
      <c r="AH208" s="157"/>
      <c r="AI208" s="157"/>
      <c r="AJ208" s="157"/>
      <c r="AK208" s="157"/>
      <c r="AL208" s="157"/>
      <c r="AM208" s="157"/>
      <c r="AN208" s="157"/>
      <c r="AO208" s="157"/>
      <c r="AP208" s="157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  <c r="BH208" s="101"/>
      <c r="BI208" s="101"/>
      <c r="BJ208" s="101"/>
      <c r="BK208" s="101"/>
      <c r="BL208" s="101"/>
      <c r="BM208" s="101"/>
      <c r="BN208" s="101"/>
      <c r="BO208" s="101"/>
      <c r="BP208" s="101"/>
      <c r="BQ208" s="101"/>
      <c r="BR208" s="101"/>
      <c r="BS208" s="101"/>
      <c r="BT208" s="101"/>
      <c r="BU208" s="101"/>
      <c r="BV208" s="101"/>
      <c r="BW208" s="101"/>
      <c r="BX208" s="101"/>
      <c r="BY208" s="101"/>
      <c r="BZ208" s="101"/>
      <c r="CA208" s="101"/>
      <c r="CB208" s="101"/>
      <c r="CC208" s="101"/>
      <c r="CD208" s="101"/>
      <c r="CE208" s="101"/>
      <c r="CF208" s="101"/>
      <c r="CG208" s="101"/>
      <c r="CH208" s="101"/>
      <c r="CI208" s="101"/>
      <c r="CJ208" s="101"/>
      <c r="CK208" s="101"/>
      <c r="CL208" s="101"/>
      <c r="CM208" s="101"/>
      <c r="CN208" s="101"/>
      <c r="CO208" s="101"/>
    </row>
    <row r="209" spans="31:93" ht="15" customHeight="1" x14ac:dyDescent="0.2">
      <c r="AE209" s="156" t="s">
        <v>15</v>
      </c>
      <c r="AF209" s="156"/>
      <c r="AG209" s="156"/>
      <c r="AH209" s="156"/>
      <c r="AI209" s="156"/>
      <c r="AJ209" s="156"/>
      <c r="AK209" s="156"/>
      <c r="AL209" s="156"/>
      <c r="AM209" s="156"/>
      <c r="AN209" s="156"/>
      <c r="AO209" s="156"/>
      <c r="AP209" s="156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  <c r="BH209" s="101"/>
      <c r="BI209" s="101"/>
      <c r="BJ209" s="101"/>
      <c r="BK209" s="101"/>
      <c r="BL209" s="101"/>
      <c r="BM209" s="101"/>
      <c r="BN209" s="101"/>
      <c r="BO209" s="101"/>
      <c r="BP209" s="101"/>
      <c r="BQ209" s="101"/>
      <c r="BR209" s="101"/>
      <c r="BS209" s="101"/>
      <c r="BT209" s="101"/>
      <c r="BU209" s="101"/>
      <c r="BV209" s="101"/>
      <c r="BW209" s="101"/>
      <c r="BX209" s="101"/>
      <c r="BY209" s="101"/>
      <c r="BZ209" s="101"/>
      <c r="CA209" s="101"/>
      <c r="CB209" s="101"/>
      <c r="CC209" s="101"/>
      <c r="CD209" s="101"/>
      <c r="CE209" s="101"/>
      <c r="CF209" s="101"/>
      <c r="CG209" s="101"/>
      <c r="CH209" s="101"/>
      <c r="CI209" s="101"/>
      <c r="CJ209" s="101"/>
      <c r="CK209" s="101"/>
      <c r="CL209" s="101"/>
      <c r="CM209" s="101"/>
      <c r="CN209" s="101"/>
      <c r="CO209" s="101"/>
    </row>
    <row r="210" spans="31:93" ht="15" customHeight="1" x14ac:dyDescent="0.2">
      <c r="AE210" s="156"/>
      <c r="AF210" s="156"/>
      <c r="AG210" s="156"/>
      <c r="AH210" s="156"/>
      <c r="AI210" s="156"/>
      <c r="AJ210" s="156"/>
      <c r="AK210" s="156"/>
      <c r="AL210" s="156"/>
      <c r="AM210" s="156"/>
      <c r="AN210" s="156"/>
      <c r="AO210" s="156"/>
      <c r="AP210" s="156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  <c r="BH210" s="101"/>
      <c r="BI210" s="101"/>
      <c r="BJ210" s="101"/>
      <c r="BK210" s="101"/>
      <c r="BL210" s="101"/>
      <c r="BM210" s="101"/>
      <c r="BN210" s="101"/>
      <c r="BO210" s="101"/>
      <c r="BP210" s="101"/>
      <c r="BQ210" s="101"/>
      <c r="BR210" s="101"/>
      <c r="BS210" s="101"/>
      <c r="BT210" s="101"/>
      <c r="BU210" s="101"/>
      <c r="BV210" s="101"/>
      <c r="BW210" s="101"/>
      <c r="BX210" s="101"/>
      <c r="BY210" s="101"/>
      <c r="BZ210" s="101"/>
      <c r="CA210" s="101"/>
      <c r="CB210" s="101"/>
      <c r="CC210" s="101"/>
      <c r="CD210" s="101"/>
      <c r="CE210" s="101"/>
      <c r="CF210" s="101"/>
      <c r="CG210" s="101"/>
      <c r="CH210" s="101"/>
      <c r="CI210" s="101"/>
      <c r="CJ210" s="101"/>
      <c r="CK210" s="101"/>
      <c r="CL210" s="101"/>
      <c r="CM210" s="101"/>
      <c r="CN210" s="101"/>
      <c r="CO210" s="101"/>
    </row>
    <row r="211" spans="31:93" ht="15" customHeight="1" x14ac:dyDescent="0.2">
      <c r="AE211" s="156"/>
      <c r="AF211" s="156"/>
      <c r="AG211" s="156"/>
      <c r="AH211" s="156"/>
      <c r="AI211" s="156"/>
      <c r="AJ211" s="156"/>
      <c r="AK211" s="156"/>
      <c r="AL211" s="156"/>
      <c r="AM211" s="156"/>
      <c r="AN211" s="156"/>
      <c r="AO211" s="156"/>
      <c r="AP211" s="156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  <c r="BH211" s="101"/>
      <c r="BI211" s="101"/>
      <c r="BJ211" s="101"/>
      <c r="BK211" s="101"/>
      <c r="BL211" s="101"/>
      <c r="BM211" s="101"/>
      <c r="BN211" s="101"/>
      <c r="BO211" s="101"/>
      <c r="BP211" s="101"/>
      <c r="BQ211" s="101"/>
      <c r="BR211" s="101"/>
      <c r="BS211" s="101"/>
      <c r="BT211" s="101"/>
      <c r="BU211" s="101"/>
      <c r="BV211" s="101"/>
      <c r="BW211" s="101"/>
      <c r="BX211" s="101"/>
      <c r="BY211" s="101"/>
      <c r="BZ211" s="101"/>
      <c r="CA211" s="101"/>
      <c r="CB211" s="101"/>
      <c r="CC211" s="101"/>
      <c r="CD211" s="101"/>
      <c r="CE211" s="101"/>
      <c r="CF211" s="101"/>
      <c r="CG211" s="101"/>
      <c r="CH211" s="101"/>
      <c r="CI211" s="101"/>
      <c r="CJ211" s="101"/>
      <c r="CK211" s="101"/>
      <c r="CL211" s="101"/>
      <c r="CM211" s="101"/>
      <c r="CN211" s="101"/>
      <c r="CO211" s="101"/>
    </row>
    <row r="212" spans="31:93" ht="15" customHeight="1" x14ac:dyDescent="0.2">
      <c r="AE212" s="130" t="s">
        <v>15</v>
      </c>
      <c r="AF212" s="130"/>
      <c r="AG212" s="130"/>
      <c r="AH212" s="130"/>
      <c r="AI212" s="130"/>
      <c r="AJ212" s="130"/>
      <c r="AK212" s="130"/>
      <c r="AL212" s="130"/>
      <c r="AM212" s="130"/>
      <c r="AN212" s="130"/>
      <c r="AO212" s="130"/>
      <c r="AP212" s="130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  <c r="BH212" s="101"/>
      <c r="BI212" s="101"/>
      <c r="BJ212" s="101"/>
      <c r="BK212" s="101"/>
      <c r="BL212" s="101"/>
      <c r="BM212" s="101"/>
      <c r="BN212" s="101"/>
      <c r="BO212" s="101"/>
      <c r="BP212" s="101"/>
      <c r="BQ212" s="101"/>
      <c r="BR212" s="101"/>
      <c r="BS212" s="101"/>
      <c r="BT212" s="101"/>
      <c r="BU212" s="101"/>
      <c r="BV212" s="101"/>
      <c r="BW212" s="101"/>
      <c r="BX212" s="101"/>
      <c r="BY212" s="101"/>
      <c r="BZ212" s="101"/>
      <c r="CA212" s="101"/>
      <c r="CB212" s="101"/>
      <c r="CC212" s="101"/>
      <c r="CD212" s="101"/>
      <c r="CE212" s="101"/>
      <c r="CF212" s="101"/>
      <c r="CG212" s="101"/>
      <c r="CH212" s="101"/>
      <c r="CI212" s="101"/>
      <c r="CJ212" s="101"/>
      <c r="CK212" s="101"/>
      <c r="CL212" s="101"/>
      <c r="CM212" s="101"/>
      <c r="CN212" s="101"/>
      <c r="CO212" s="101"/>
    </row>
    <row r="213" spans="31:93" ht="15" customHeight="1" x14ac:dyDescent="0.2">
      <c r="AE213" s="130"/>
      <c r="AF213" s="130"/>
      <c r="AG213" s="130"/>
      <c r="AH213" s="130"/>
      <c r="AI213" s="130"/>
      <c r="AJ213" s="130"/>
      <c r="AK213" s="130"/>
      <c r="AL213" s="130"/>
      <c r="AM213" s="130"/>
      <c r="AN213" s="130"/>
      <c r="AO213" s="130"/>
      <c r="AP213" s="130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  <c r="BH213" s="101"/>
      <c r="BI213" s="101"/>
      <c r="BJ213" s="101"/>
      <c r="BK213" s="101"/>
      <c r="BL213" s="101"/>
      <c r="BM213" s="101"/>
      <c r="BN213" s="101"/>
      <c r="BO213" s="101"/>
      <c r="BP213" s="101"/>
      <c r="BQ213" s="101"/>
      <c r="BR213" s="101"/>
      <c r="BS213" s="101"/>
      <c r="BT213" s="101"/>
      <c r="BU213" s="101"/>
      <c r="BV213" s="101"/>
      <c r="BW213" s="101"/>
      <c r="BX213" s="101"/>
      <c r="BY213" s="101"/>
      <c r="BZ213" s="101"/>
      <c r="CA213" s="101"/>
      <c r="CB213" s="101"/>
      <c r="CC213" s="101"/>
      <c r="CD213" s="101"/>
      <c r="CE213" s="101"/>
      <c r="CF213" s="101"/>
      <c r="CG213" s="101"/>
      <c r="CH213" s="101"/>
      <c r="CI213" s="101"/>
      <c r="CJ213" s="101"/>
      <c r="CK213" s="101"/>
      <c r="CL213" s="101"/>
      <c r="CM213" s="101"/>
      <c r="CN213" s="101"/>
      <c r="CO213" s="101"/>
    </row>
    <row r="214" spans="31:93" ht="15" customHeight="1" x14ac:dyDescent="0.2">
      <c r="AE214" s="130"/>
      <c r="AF214" s="130"/>
      <c r="AG214" s="130"/>
      <c r="AH214" s="130"/>
      <c r="AI214" s="130"/>
      <c r="AJ214" s="130"/>
      <c r="AK214" s="130"/>
      <c r="AL214" s="130"/>
      <c r="AM214" s="130"/>
      <c r="AN214" s="130"/>
      <c r="AO214" s="130"/>
      <c r="AP214" s="130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  <c r="BH214" s="101"/>
      <c r="BI214" s="101"/>
      <c r="BJ214" s="101"/>
      <c r="BK214" s="101"/>
      <c r="BL214" s="101"/>
      <c r="BM214" s="101"/>
      <c r="BN214" s="101"/>
      <c r="BO214" s="101"/>
      <c r="BP214" s="101"/>
      <c r="BQ214" s="101"/>
      <c r="BR214" s="101"/>
      <c r="BS214" s="101"/>
      <c r="BT214" s="101"/>
      <c r="BU214" s="101"/>
      <c r="BV214" s="101"/>
      <c r="BW214" s="101"/>
      <c r="BX214" s="101"/>
      <c r="BY214" s="101"/>
      <c r="BZ214" s="101"/>
      <c r="CA214" s="101"/>
      <c r="CB214" s="101"/>
      <c r="CC214" s="101"/>
      <c r="CD214" s="101"/>
      <c r="CE214" s="101"/>
      <c r="CF214" s="101"/>
      <c r="CG214" s="101"/>
      <c r="CH214" s="101"/>
      <c r="CI214" s="101"/>
      <c r="CJ214" s="101"/>
      <c r="CK214" s="101"/>
      <c r="CL214" s="101"/>
      <c r="CM214" s="101"/>
      <c r="CN214" s="101"/>
      <c r="CO214" s="101"/>
    </row>
    <row r="215" spans="31:93" ht="15" customHeight="1" x14ac:dyDescent="0.2">
      <c r="AE215" s="139" t="s">
        <v>15</v>
      </c>
      <c r="AF215" s="139"/>
      <c r="AG215" s="139"/>
      <c r="AH215" s="139"/>
      <c r="AI215" s="139"/>
      <c r="AJ215" s="139"/>
      <c r="AK215" s="139"/>
      <c r="AL215" s="139"/>
      <c r="AM215" s="139"/>
      <c r="AN215" s="139"/>
      <c r="AO215" s="139"/>
      <c r="AP215" s="139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  <c r="BH215" s="101"/>
      <c r="BI215" s="101"/>
      <c r="BJ215" s="101"/>
      <c r="BK215" s="101"/>
      <c r="BL215" s="101"/>
      <c r="BM215" s="101"/>
      <c r="BN215" s="101"/>
      <c r="BO215" s="101"/>
      <c r="BP215" s="101"/>
      <c r="BQ215" s="101"/>
      <c r="BR215" s="101"/>
      <c r="BS215" s="101"/>
      <c r="BT215" s="101"/>
      <c r="BU215" s="101"/>
      <c r="BV215" s="101"/>
      <c r="BW215" s="101"/>
      <c r="BX215" s="101"/>
      <c r="BY215" s="101"/>
      <c r="BZ215" s="101"/>
      <c r="CA215" s="101"/>
      <c r="CB215" s="101"/>
      <c r="CC215" s="101"/>
      <c r="CD215" s="101"/>
      <c r="CE215" s="101"/>
      <c r="CF215" s="101"/>
      <c r="CG215" s="101"/>
      <c r="CH215" s="101"/>
      <c r="CI215" s="101"/>
      <c r="CJ215" s="101"/>
      <c r="CK215" s="101"/>
      <c r="CL215" s="101"/>
      <c r="CM215" s="101"/>
      <c r="CN215" s="101"/>
      <c r="CO215" s="101"/>
    </row>
    <row r="216" spans="31:93" ht="15" customHeight="1" x14ac:dyDescent="0.2">
      <c r="AE216" s="139"/>
      <c r="AF216" s="139"/>
      <c r="AG216" s="139"/>
      <c r="AH216" s="139"/>
      <c r="AI216" s="139"/>
      <c r="AJ216" s="139"/>
      <c r="AK216" s="139"/>
      <c r="AL216" s="139"/>
      <c r="AM216" s="139"/>
      <c r="AN216" s="139"/>
      <c r="AO216" s="139"/>
      <c r="AP216" s="139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1"/>
      <c r="BN216" s="101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1"/>
      <c r="BZ216" s="101"/>
      <c r="CA216" s="101"/>
      <c r="CB216" s="101"/>
      <c r="CC216" s="101"/>
      <c r="CD216" s="101"/>
      <c r="CE216" s="101"/>
      <c r="CF216" s="101"/>
      <c r="CG216" s="101"/>
      <c r="CH216" s="101"/>
      <c r="CI216" s="101"/>
      <c r="CJ216" s="101"/>
      <c r="CK216" s="101"/>
      <c r="CL216" s="101"/>
      <c r="CM216" s="101"/>
      <c r="CN216" s="101"/>
      <c r="CO216" s="101"/>
    </row>
    <row r="217" spans="31:93" ht="15" customHeight="1" x14ac:dyDescent="0.2">
      <c r="AE217" s="139"/>
      <c r="AF217" s="139"/>
      <c r="AG217" s="139"/>
      <c r="AH217" s="139"/>
      <c r="AI217" s="139"/>
      <c r="AJ217" s="139"/>
      <c r="AK217" s="139"/>
      <c r="AL217" s="139"/>
      <c r="AM217" s="139"/>
      <c r="AN217" s="139"/>
      <c r="AO217" s="139"/>
      <c r="AP217" s="139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1"/>
      <c r="BN217" s="101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1"/>
      <c r="BZ217" s="101"/>
      <c r="CA217" s="101"/>
      <c r="CB217" s="101"/>
      <c r="CC217" s="101"/>
      <c r="CD217" s="101"/>
      <c r="CE217" s="101"/>
      <c r="CF217" s="101"/>
      <c r="CG217" s="101"/>
      <c r="CH217" s="101"/>
      <c r="CI217" s="101"/>
      <c r="CJ217" s="101"/>
      <c r="CK217" s="101"/>
      <c r="CL217" s="101"/>
      <c r="CM217" s="101"/>
      <c r="CN217" s="101"/>
      <c r="CO217" s="101"/>
    </row>
    <row r="218" spans="31:93" ht="15" customHeight="1" x14ac:dyDescent="0.2">
      <c r="AE218" s="149" t="s">
        <v>15</v>
      </c>
      <c r="AF218" s="149"/>
      <c r="AG218" s="149"/>
      <c r="AH218" s="149"/>
      <c r="AI218" s="149"/>
      <c r="AJ218" s="149"/>
      <c r="AK218" s="149"/>
      <c r="AL218" s="149"/>
      <c r="AM218" s="149"/>
      <c r="AN218" s="149"/>
      <c r="AO218" s="149"/>
      <c r="AP218" s="149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  <c r="BH218" s="101"/>
      <c r="BI218" s="101"/>
      <c r="BJ218" s="101"/>
      <c r="BK218" s="101"/>
      <c r="BL218" s="101"/>
      <c r="BM218" s="101"/>
      <c r="BN218" s="101"/>
      <c r="BO218" s="101"/>
      <c r="BP218" s="101"/>
      <c r="BQ218" s="101"/>
      <c r="BR218" s="101"/>
      <c r="BS218" s="101"/>
      <c r="BT218" s="101"/>
      <c r="BU218" s="101"/>
      <c r="BV218" s="101"/>
      <c r="BW218" s="101"/>
      <c r="BX218" s="101"/>
      <c r="BY218" s="101"/>
      <c r="BZ218" s="101"/>
      <c r="CA218" s="101"/>
      <c r="CB218" s="101"/>
      <c r="CC218" s="101"/>
      <c r="CD218" s="101"/>
      <c r="CE218" s="101"/>
      <c r="CF218" s="101"/>
      <c r="CG218" s="101"/>
      <c r="CH218" s="101"/>
      <c r="CI218" s="101"/>
      <c r="CJ218" s="101"/>
      <c r="CK218" s="101"/>
      <c r="CL218" s="101"/>
      <c r="CM218" s="101"/>
      <c r="CN218" s="101"/>
      <c r="CO218" s="101"/>
    </row>
    <row r="219" spans="31:93" ht="15" customHeight="1" x14ac:dyDescent="0.2">
      <c r="AE219" s="149"/>
      <c r="AF219" s="149"/>
      <c r="AG219" s="149"/>
      <c r="AH219" s="149"/>
      <c r="AI219" s="149"/>
      <c r="AJ219" s="149"/>
      <c r="AK219" s="149"/>
      <c r="AL219" s="149"/>
      <c r="AM219" s="149"/>
      <c r="AN219" s="149"/>
      <c r="AO219" s="149"/>
      <c r="AP219" s="149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1"/>
      <c r="BN219" s="101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1"/>
      <c r="BZ219" s="101"/>
      <c r="CA219" s="101"/>
      <c r="CB219" s="101"/>
      <c r="CC219" s="101"/>
      <c r="CD219" s="101"/>
      <c r="CE219" s="101"/>
      <c r="CF219" s="101"/>
      <c r="CG219" s="101"/>
      <c r="CH219" s="101"/>
      <c r="CI219" s="101"/>
      <c r="CJ219" s="101"/>
      <c r="CK219" s="101"/>
      <c r="CL219" s="101"/>
      <c r="CM219" s="101"/>
      <c r="CN219" s="101"/>
      <c r="CO219" s="101"/>
    </row>
    <row r="220" spans="31:93" ht="15" customHeight="1" x14ac:dyDescent="0.2">
      <c r="AE220" s="149"/>
      <c r="AF220" s="149"/>
      <c r="AG220" s="149"/>
      <c r="AH220" s="149"/>
      <c r="AI220" s="149"/>
      <c r="AJ220" s="149"/>
      <c r="AK220" s="149"/>
      <c r="AL220" s="149"/>
      <c r="AM220" s="149"/>
      <c r="AN220" s="149"/>
      <c r="AO220" s="149"/>
      <c r="AP220" s="149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1"/>
      <c r="BN220" s="101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1"/>
      <c r="BZ220" s="101"/>
      <c r="CA220" s="101"/>
      <c r="CB220" s="101"/>
      <c r="CC220" s="101"/>
      <c r="CD220" s="101"/>
      <c r="CE220" s="101"/>
      <c r="CF220" s="101"/>
      <c r="CG220" s="101"/>
      <c r="CH220" s="101"/>
      <c r="CI220" s="101"/>
      <c r="CJ220" s="101"/>
      <c r="CK220" s="101"/>
      <c r="CL220" s="101"/>
      <c r="CM220" s="101"/>
      <c r="CN220" s="101"/>
      <c r="CO220" s="101"/>
    </row>
    <row r="221" spans="31:93" ht="15" customHeight="1" x14ac:dyDescent="0.2">
      <c r="AE221" s="157" t="s">
        <v>15</v>
      </c>
      <c r="AF221" s="157"/>
      <c r="AG221" s="157"/>
      <c r="AH221" s="157"/>
      <c r="AI221" s="157"/>
      <c r="AJ221" s="157"/>
      <c r="AK221" s="157"/>
      <c r="AL221" s="157"/>
      <c r="AM221" s="157"/>
      <c r="AN221" s="157"/>
      <c r="AO221" s="157"/>
      <c r="AP221" s="157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1"/>
      <c r="BN221" s="101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1"/>
      <c r="BZ221" s="101"/>
      <c r="CA221" s="101"/>
      <c r="CB221" s="101"/>
      <c r="CC221" s="101"/>
      <c r="CD221" s="101"/>
      <c r="CE221" s="101"/>
      <c r="CF221" s="101"/>
      <c r="CG221" s="101"/>
      <c r="CH221" s="101"/>
      <c r="CI221" s="101"/>
      <c r="CJ221" s="101"/>
      <c r="CK221" s="101"/>
      <c r="CL221" s="101"/>
      <c r="CM221" s="101"/>
      <c r="CN221" s="101"/>
      <c r="CO221" s="101"/>
    </row>
    <row r="222" spans="31:93" ht="15" customHeight="1" x14ac:dyDescent="0.2">
      <c r="AE222" s="157"/>
      <c r="AF222" s="157"/>
      <c r="AG222" s="157"/>
      <c r="AH222" s="157"/>
      <c r="AI222" s="157"/>
      <c r="AJ222" s="157"/>
      <c r="AK222" s="157"/>
      <c r="AL222" s="157"/>
      <c r="AM222" s="157"/>
      <c r="AN222" s="157"/>
      <c r="AO222" s="157"/>
      <c r="AP222" s="157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1"/>
      <c r="BN222" s="101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1"/>
      <c r="BZ222" s="101"/>
      <c r="CA222" s="101"/>
      <c r="CB222" s="101"/>
      <c r="CC222" s="101"/>
      <c r="CD222" s="101"/>
      <c r="CE222" s="101"/>
      <c r="CF222" s="101"/>
      <c r="CG222" s="101"/>
      <c r="CH222" s="101"/>
      <c r="CI222" s="101"/>
      <c r="CJ222" s="101"/>
      <c r="CK222" s="101"/>
      <c r="CL222" s="101"/>
      <c r="CM222" s="101"/>
      <c r="CN222" s="101"/>
      <c r="CO222" s="101"/>
    </row>
    <row r="223" spans="31:93" ht="15" customHeight="1" x14ac:dyDescent="0.2">
      <c r="AE223" s="157"/>
      <c r="AF223" s="157"/>
      <c r="AG223" s="157"/>
      <c r="AH223" s="157"/>
      <c r="AI223" s="157"/>
      <c r="AJ223" s="157"/>
      <c r="AK223" s="157"/>
      <c r="AL223" s="157"/>
      <c r="AM223" s="157"/>
      <c r="AN223" s="157"/>
      <c r="AO223" s="157"/>
      <c r="AP223" s="157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1"/>
      <c r="BN223" s="101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1"/>
      <c r="BZ223" s="101"/>
      <c r="CA223" s="101"/>
      <c r="CB223" s="101"/>
      <c r="CC223" s="101"/>
      <c r="CD223" s="101"/>
      <c r="CE223" s="101"/>
      <c r="CF223" s="101"/>
      <c r="CG223" s="101"/>
      <c r="CH223" s="101"/>
      <c r="CI223" s="101"/>
      <c r="CJ223" s="101"/>
      <c r="CK223" s="101"/>
      <c r="CL223" s="101"/>
      <c r="CM223" s="101"/>
      <c r="CN223" s="101"/>
      <c r="CO223" s="101"/>
    </row>
    <row r="224" spans="31:93" ht="15" customHeight="1" x14ac:dyDescent="0.2">
      <c r="AE224" s="156" t="s">
        <v>15</v>
      </c>
      <c r="AF224" s="156"/>
      <c r="AG224" s="156"/>
      <c r="AH224" s="156"/>
      <c r="AI224" s="156"/>
      <c r="AJ224" s="156"/>
      <c r="AK224" s="156"/>
      <c r="AL224" s="156"/>
      <c r="AM224" s="156"/>
      <c r="AN224" s="156"/>
      <c r="AO224" s="156"/>
      <c r="AP224" s="156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1"/>
      <c r="BN224" s="101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1"/>
      <c r="BZ224" s="101"/>
      <c r="CA224" s="101"/>
      <c r="CB224" s="101"/>
      <c r="CC224" s="101"/>
      <c r="CD224" s="101"/>
      <c r="CE224" s="101"/>
      <c r="CF224" s="101"/>
      <c r="CG224" s="101"/>
      <c r="CH224" s="101"/>
      <c r="CI224" s="101"/>
      <c r="CJ224" s="101"/>
      <c r="CK224" s="101"/>
      <c r="CL224" s="101"/>
      <c r="CM224" s="101"/>
      <c r="CN224" s="101"/>
      <c r="CO224" s="101"/>
    </row>
    <row r="225" spans="31:93" ht="15" customHeight="1" x14ac:dyDescent="0.2">
      <c r="AE225" s="156"/>
      <c r="AF225" s="156"/>
      <c r="AG225" s="156"/>
      <c r="AH225" s="156"/>
      <c r="AI225" s="156"/>
      <c r="AJ225" s="156"/>
      <c r="AK225" s="156"/>
      <c r="AL225" s="156"/>
      <c r="AM225" s="156"/>
      <c r="AN225" s="156"/>
      <c r="AO225" s="156"/>
      <c r="AP225" s="156"/>
      <c r="AT225" s="101"/>
      <c r="AU225" s="101"/>
      <c r="AV225" s="101"/>
      <c r="AW225" s="101"/>
      <c r="AX225" s="101"/>
      <c r="AY225" s="101"/>
      <c r="AZ225" s="101"/>
      <c r="BA225" s="101"/>
      <c r="BB225" s="101"/>
      <c r="BC225" s="101"/>
      <c r="BD225" s="101"/>
      <c r="BE225" s="101"/>
      <c r="BF225" s="101"/>
      <c r="BG225" s="101"/>
      <c r="BH225" s="101"/>
      <c r="BI225" s="101"/>
      <c r="BJ225" s="101"/>
      <c r="BK225" s="101"/>
      <c r="BL225" s="101"/>
      <c r="BM225" s="101"/>
      <c r="BN225" s="101"/>
      <c r="BO225" s="101"/>
      <c r="BP225" s="101"/>
      <c r="BQ225" s="101"/>
      <c r="BR225" s="101"/>
      <c r="BS225" s="101"/>
      <c r="BT225" s="101"/>
      <c r="BU225" s="101"/>
      <c r="BV225" s="101"/>
      <c r="BW225" s="101"/>
      <c r="BX225" s="101"/>
      <c r="BY225" s="101"/>
      <c r="BZ225" s="101"/>
      <c r="CA225" s="101"/>
      <c r="CB225" s="101"/>
      <c r="CC225" s="101"/>
      <c r="CD225" s="101"/>
      <c r="CE225" s="101"/>
      <c r="CF225" s="101"/>
      <c r="CG225" s="101"/>
      <c r="CH225" s="101"/>
      <c r="CI225" s="101"/>
      <c r="CJ225" s="101"/>
      <c r="CK225" s="101"/>
      <c r="CL225" s="101"/>
      <c r="CM225" s="101"/>
      <c r="CN225" s="101"/>
      <c r="CO225" s="101"/>
    </row>
    <row r="226" spans="31:93" ht="15" customHeight="1" x14ac:dyDescent="0.2">
      <c r="AE226" s="156"/>
      <c r="AF226" s="156"/>
      <c r="AG226" s="156"/>
      <c r="AH226" s="156"/>
      <c r="AI226" s="156"/>
      <c r="AJ226" s="156"/>
      <c r="AK226" s="156"/>
      <c r="AL226" s="156"/>
      <c r="AM226" s="156"/>
      <c r="AN226" s="156"/>
      <c r="AO226" s="156"/>
      <c r="AP226" s="156"/>
      <c r="AT226" s="101"/>
      <c r="AU226" s="101"/>
      <c r="AV226" s="101"/>
      <c r="AW226" s="101"/>
      <c r="AX226" s="101"/>
      <c r="AY226" s="101"/>
      <c r="AZ226" s="101"/>
      <c r="BA226" s="101"/>
      <c r="BB226" s="101"/>
      <c r="BC226" s="101"/>
      <c r="BD226" s="101"/>
      <c r="BE226" s="101"/>
      <c r="BF226" s="101"/>
      <c r="BG226" s="101"/>
      <c r="BH226" s="101"/>
      <c r="BI226" s="101"/>
      <c r="BJ226" s="101"/>
      <c r="BK226" s="101"/>
      <c r="BL226" s="101"/>
      <c r="BM226" s="101"/>
      <c r="BN226" s="101"/>
      <c r="BO226" s="101"/>
      <c r="BP226" s="101"/>
      <c r="BQ226" s="101"/>
      <c r="BR226" s="101"/>
      <c r="BS226" s="101"/>
      <c r="BT226" s="101"/>
      <c r="BU226" s="101"/>
      <c r="BV226" s="101"/>
      <c r="BW226" s="101"/>
      <c r="BX226" s="101"/>
      <c r="BY226" s="101"/>
      <c r="BZ226" s="101"/>
      <c r="CA226" s="101"/>
      <c r="CB226" s="101"/>
      <c r="CC226" s="101"/>
      <c r="CD226" s="101"/>
      <c r="CE226" s="101"/>
      <c r="CF226" s="101"/>
      <c r="CG226" s="101"/>
      <c r="CH226" s="101"/>
      <c r="CI226" s="101"/>
      <c r="CJ226" s="101"/>
      <c r="CK226" s="101"/>
      <c r="CL226" s="101"/>
      <c r="CM226" s="101"/>
      <c r="CN226" s="101"/>
      <c r="CO226" s="101"/>
    </row>
    <row r="227" spans="31:93" ht="15" customHeight="1" x14ac:dyDescent="0.2">
      <c r="AE227" s="130" t="s">
        <v>15</v>
      </c>
      <c r="AF227" s="130"/>
      <c r="AG227" s="130"/>
      <c r="AH227" s="130"/>
      <c r="AI227" s="130"/>
      <c r="AJ227" s="130"/>
      <c r="AK227" s="130"/>
      <c r="AL227" s="130"/>
      <c r="AM227" s="130"/>
      <c r="AN227" s="130"/>
      <c r="AO227" s="130"/>
      <c r="AP227" s="130"/>
      <c r="AT227" s="101"/>
      <c r="AU227" s="101"/>
      <c r="AV227" s="101"/>
      <c r="AW227" s="101"/>
      <c r="AX227" s="101"/>
      <c r="AY227" s="101"/>
      <c r="AZ227" s="101"/>
      <c r="BA227" s="101"/>
      <c r="BB227" s="101"/>
      <c r="BC227" s="101"/>
      <c r="BD227" s="101"/>
      <c r="BE227" s="101"/>
      <c r="BF227" s="101"/>
      <c r="BG227" s="101"/>
      <c r="BH227" s="101"/>
      <c r="BI227" s="101"/>
      <c r="BJ227" s="101"/>
      <c r="BK227" s="101"/>
      <c r="BL227" s="101"/>
      <c r="BM227" s="101"/>
      <c r="BN227" s="101"/>
      <c r="BO227" s="101"/>
      <c r="BP227" s="101"/>
      <c r="BQ227" s="101"/>
      <c r="BR227" s="101"/>
      <c r="BS227" s="101"/>
      <c r="BT227" s="101"/>
      <c r="BU227" s="101"/>
      <c r="BV227" s="101"/>
      <c r="BW227" s="101"/>
      <c r="BX227" s="101"/>
      <c r="BY227" s="101"/>
      <c r="BZ227" s="101"/>
      <c r="CA227" s="101"/>
      <c r="CB227" s="101"/>
      <c r="CC227" s="101"/>
      <c r="CD227" s="101"/>
      <c r="CE227" s="101"/>
      <c r="CF227" s="101"/>
      <c r="CG227" s="101"/>
      <c r="CH227" s="101"/>
      <c r="CI227" s="101"/>
      <c r="CJ227" s="101"/>
      <c r="CK227" s="101"/>
      <c r="CL227" s="101"/>
      <c r="CM227" s="101"/>
      <c r="CN227" s="101"/>
      <c r="CO227" s="101"/>
    </row>
    <row r="228" spans="31:93" ht="15" customHeight="1" x14ac:dyDescent="0.2">
      <c r="AE228" s="130"/>
      <c r="AF228" s="130"/>
      <c r="AG228" s="130"/>
      <c r="AH228" s="130"/>
      <c r="AI228" s="130"/>
      <c r="AJ228" s="130"/>
      <c r="AK228" s="130"/>
      <c r="AL228" s="130"/>
      <c r="AM228" s="130"/>
      <c r="AN228" s="130"/>
      <c r="AO228" s="130"/>
      <c r="AP228" s="130"/>
      <c r="AT228" s="101"/>
      <c r="AU228" s="101"/>
      <c r="AV228" s="101"/>
      <c r="AW228" s="101"/>
      <c r="AX228" s="101"/>
      <c r="AY228" s="101"/>
      <c r="AZ228" s="101"/>
      <c r="BA228" s="101"/>
      <c r="BB228" s="101"/>
      <c r="BC228" s="101"/>
      <c r="BD228" s="101"/>
      <c r="BE228" s="101"/>
      <c r="BF228" s="101"/>
      <c r="BG228" s="101"/>
      <c r="BH228" s="101"/>
      <c r="BI228" s="101"/>
      <c r="BJ228" s="101"/>
      <c r="BK228" s="101"/>
      <c r="BL228" s="101"/>
      <c r="BM228" s="101"/>
      <c r="BN228" s="101"/>
      <c r="BO228" s="101"/>
      <c r="BP228" s="101"/>
      <c r="BQ228" s="101"/>
      <c r="BR228" s="101"/>
      <c r="BS228" s="101"/>
      <c r="BT228" s="101"/>
      <c r="BU228" s="101"/>
      <c r="BV228" s="101"/>
      <c r="BW228" s="101"/>
      <c r="BX228" s="101"/>
      <c r="BY228" s="101"/>
      <c r="BZ228" s="101"/>
      <c r="CA228" s="101"/>
      <c r="CB228" s="101"/>
      <c r="CC228" s="101"/>
      <c r="CD228" s="101"/>
      <c r="CE228" s="101"/>
      <c r="CF228" s="101"/>
      <c r="CG228" s="101"/>
      <c r="CH228" s="101"/>
      <c r="CI228" s="101"/>
      <c r="CJ228" s="101"/>
      <c r="CK228" s="101"/>
      <c r="CL228" s="101"/>
      <c r="CM228" s="101"/>
      <c r="CN228" s="101"/>
      <c r="CO228" s="101"/>
    </row>
    <row r="229" spans="31:93" ht="15" customHeight="1" x14ac:dyDescent="0.2">
      <c r="AE229" s="130"/>
      <c r="AF229" s="130"/>
      <c r="AG229" s="130"/>
      <c r="AH229" s="130"/>
      <c r="AI229" s="130"/>
      <c r="AJ229" s="130"/>
      <c r="AK229" s="130"/>
      <c r="AL229" s="130"/>
      <c r="AM229" s="130"/>
      <c r="AN229" s="130"/>
      <c r="AO229" s="130"/>
      <c r="AP229" s="130"/>
      <c r="AT229" s="101"/>
      <c r="AU229" s="101"/>
      <c r="AV229" s="101"/>
      <c r="AW229" s="101"/>
      <c r="AX229" s="101"/>
      <c r="AY229" s="101"/>
      <c r="AZ229" s="101"/>
      <c r="BA229" s="101"/>
      <c r="BB229" s="101"/>
      <c r="BC229" s="101"/>
      <c r="BD229" s="101"/>
      <c r="BE229" s="101"/>
      <c r="BF229" s="101"/>
      <c r="BG229" s="101"/>
      <c r="BH229" s="101"/>
      <c r="BI229" s="101"/>
      <c r="BJ229" s="101"/>
      <c r="BK229" s="101"/>
      <c r="BL229" s="101"/>
      <c r="BM229" s="101"/>
      <c r="BN229" s="101"/>
      <c r="BO229" s="101"/>
      <c r="BP229" s="101"/>
      <c r="BQ229" s="101"/>
      <c r="BR229" s="101"/>
      <c r="BS229" s="101"/>
      <c r="BT229" s="101"/>
      <c r="BU229" s="101"/>
      <c r="BV229" s="101"/>
      <c r="BW229" s="101"/>
      <c r="BX229" s="101"/>
      <c r="BY229" s="101"/>
      <c r="BZ229" s="101"/>
      <c r="CA229" s="101"/>
      <c r="CB229" s="101"/>
      <c r="CC229" s="101"/>
      <c r="CD229" s="101"/>
      <c r="CE229" s="101"/>
      <c r="CF229" s="101"/>
      <c r="CG229" s="101"/>
      <c r="CH229" s="101"/>
      <c r="CI229" s="101"/>
      <c r="CJ229" s="101"/>
      <c r="CK229" s="101"/>
      <c r="CL229" s="101"/>
      <c r="CM229" s="101"/>
      <c r="CN229" s="101"/>
      <c r="CO229" s="101"/>
    </row>
    <row r="230" spans="31:93" ht="15" customHeight="1" x14ac:dyDescent="0.2">
      <c r="AE230" s="139" t="s">
        <v>15</v>
      </c>
      <c r="AF230" s="139"/>
      <c r="AG230" s="139"/>
      <c r="AH230" s="139"/>
      <c r="AI230" s="139"/>
      <c r="AJ230" s="139"/>
      <c r="AK230" s="139"/>
      <c r="AL230" s="139"/>
      <c r="AM230" s="139"/>
      <c r="AN230" s="139"/>
      <c r="AO230" s="139"/>
      <c r="AP230" s="139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  <c r="BH230" s="101"/>
      <c r="BI230" s="101"/>
      <c r="BJ230" s="101"/>
      <c r="BK230" s="101"/>
      <c r="BL230" s="101"/>
      <c r="BM230" s="101"/>
      <c r="BN230" s="101"/>
      <c r="BO230" s="101"/>
      <c r="BP230" s="101"/>
      <c r="BQ230" s="101"/>
      <c r="BR230" s="101"/>
      <c r="BS230" s="101"/>
      <c r="BT230" s="101"/>
      <c r="BU230" s="101"/>
      <c r="BV230" s="101"/>
      <c r="BW230" s="101"/>
      <c r="BX230" s="101"/>
      <c r="BY230" s="101"/>
      <c r="BZ230" s="101"/>
      <c r="CA230" s="101"/>
      <c r="CB230" s="101"/>
      <c r="CC230" s="101"/>
      <c r="CD230" s="101"/>
      <c r="CE230" s="101"/>
      <c r="CF230" s="101"/>
      <c r="CG230" s="101"/>
      <c r="CH230" s="101"/>
      <c r="CI230" s="101"/>
      <c r="CJ230" s="101"/>
      <c r="CK230" s="101"/>
      <c r="CL230" s="101"/>
      <c r="CM230" s="101"/>
      <c r="CN230" s="101"/>
      <c r="CO230" s="101"/>
    </row>
    <row r="231" spans="31:93" ht="15" customHeight="1" x14ac:dyDescent="0.2">
      <c r="AE231" s="139"/>
      <c r="AF231" s="139"/>
      <c r="AG231" s="139"/>
      <c r="AH231" s="139"/>
      <c r="AI231" s="139"/>
      <c r="AJ231" s="139"/>
      <c r="AK231" s="139"/>
      <c r="AL231" s="139"/>
      <c r="AM231" s="139"/>
      <c r="AN231" s="139"/>
      <c r="AO231" s="139"/>
      <c r="AP231" s="139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  <c r="BH231" s="101"/>
      <c r="BI231" s="101"/>
      <c r="BJ231" s="101"/>
      <c r="BK231" s="101"/>
      <c r="BL231" s="101"/>
      <c r="BM231" s="101"/>
      <c r="BN231" s="101"/>
      <c r="BO231" s="101"/>
      <c r="BP231" s="101"/>
      <c r="BQ231" s="101"/>
      <c r="BR231" s="101"/>
      <c r="BS231" s="101"/>
      <c r="BT231" s="101"/>
      <c r="BU231" s="101"/>
      <c r="BV231" s="101"/>
      <c r="BW231" s="101"/>
      <c r="BX231" s="101"/>
      <c r="BY231" s="101"/>
      <c r="BZ231" s="101"/>
      <c r="CA231" s="101"/>
      <c r="CB231" s="101"/>
      <c r="CC231" s="101"/>
      <c r="CD231" s="101"/>
      <c r="CE231" s="101"/>
      <c r="CF231" s="101"/>
      <c r="CG231" s="101"/>
      <c r="CH231" s="101"/>
      <c r="CI231" s="101"/>
      <c r="CJ231" s="101"/>
      <c r="CK231" s="101"/>
      <c r="CL231" s="101"/>
      <c r="CM231" s="101"/>
      <c r="CN231" s="101"/>
      <c r="CO231" s="101"/>
    </row>
    <row r="232" spans="31:93" ht="15" customHeight="1" x14ac:dyDescent="0.2">
      <c r="AE232" s="139"/>
      <c r="AF232" s="139"/>
      <c r="AG232" s="139"/>
      <c r="AH232" s="139"/>
      <c r="AI232" s="139"/>
      <c r="AJ232" s="139"/>
      <c r="AK232" s="139"/>
      <c r="AL232" s="139"/>
      <c r="AM232" s="139"/>
      <c r="AN232" s="139"/>
      <c r="AO232" s="139"/>
      <c r="AP232" s="139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  <c r="BH232" s="101"/>
      <c r="BI232" s="101"/>
      <c r="BJ232" s="101"/>
      <c r="BK232" s="101"/>
      <c r="BL232" s="101"/>
      <c r="BM232" s="101"/>
      <c r="BN232" s="101"/>
      <c r="BO232" s="101"/>
      <c r="BP232" s="101"/>
      <c r="BQ232" s="101"/>
      <c r="BR232" s="101"/>
      <c r="BS232" s="101"/>
      <c r="BT232" s="101"/>
      <c r="BU232" s="101"/>
      <c r="BV232" s="101"/>
      <c r="BW232" s="101"/>
      <c r="BX232" s="101"/>
      <c r="BY232" s="101"/>
      <c r="BZ232" s="101"/>
      <c r="CA232" s="101"/>
      <c r="CB232" s="101"/>
      <c r="CC232" s="101"/>
      <c r="CD232" s="101"/>
      <c r="CE232" s="101"/>
      <c r="CF232" s="101"/>
      <c r="CG232" s="101"/>
      <c r="CH232" s="101"/>
      <c r="CI232" s="101"/>
      <c r="CJ232" s="101"/>
      <c r="CK232" s="101"/>
      <c r="CL232" s="101"/>
      <c r="CM232" s="101"/>
      <c r="CN232" s="101"/>
      <c r="CO232" s="101"/>
    </row>
    <row r="233" spans="31:93" ht="15" customHeight="1" x14ac:dyDescent="0.2">
      <c r="AE233" s="149" t="s">
        <v>15</v>
      </c>
      <c r="AF233" s="149"/>
      <c r="AG233" s="149"/>
      <c r="AH233" s="149"/>
      <c r="AI233" s="149"/>
      <c r="AJ233" s="149"/>
      <c r="AK233" s="149"/>
      <c r="AL233" s="149"/>
      <c r="AM233" s="149"/>
      <c r="AN233" s="149"/>
      <c r="AO233" s="149"/>
      <c r="AP233" s="149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  <c r="BH233" s="101"/>
      <c r="BI233" s="101"/>
      <c r="BJ233" s="101"/>
      <c r="BK233" s="101"/>
      <c r="BL233" s="101"/>
      <c r="BM233" s="101"/>
      <c r="BN233" s="101"/>
      <c r="BO233" s="101"/>
      <c r="BP233" s="101"/>
      <c r="BQ233" s="101"/>
      <c r="BR233" s="101"/>
      <c r="BS233" s="101"/>
      <c r="BT233" s="101"/>
      <c r="BU233" s="101"/>
      <c r="BV233" s="101"/>
      <c r="BW233" s="101"/>
      <c r="BX233" s="101"/>
      <c r="BY233" s="101"/>
      <c r="BZ233" s="101"/>
      <c r="CA233" s="101"/>
      <c r="CB233" s="101"/>
      <c r="CC233" s="101"/>
      <c r="CD233" s="101"/>
      <c r="CE233" s="101"/>
      <c r="CF233" s="101"/>
      <c r="CG233" s="101"/>
      <c r="CH233" s="101"/>
      <c r="CI233" s="101"/>
      <c r="CJ233" s="101"/>
      <c r="CK233" s="101"/>
      <c r="CL233" s="101"/>
      <c r="CM233" s="101"/>
      <c r="CN233" s="101"/>
      <c r="CO233" s="101"/>
    </row>
    <row r="234" spans="31:93" ht="15" customHeight="1" x14ac:dyDescent="0.2">
      <c r="AE234" s="149"/>
      <c r="AF234" s="149"/>
      <c r="AG234" s="149"/>
      <c r="AH234" s="149"/>
      <c r="AI234" s="149"/>
      <c r="AJ234" s="149"/>
      <c r="AK234" s="149"/>
      <c r="AL234" s="149"/>
      <c r="AM234" s="149"/>
      <c r="AN234" s="149"/>
      <c r="AO234" s="149"/>
      <c r="AP234" s="149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  <c r="BH234" s="101"/>
      <c r="BI234" s="101"/>
      <c r="BJ234" s="101"/>
      <c r="BK234" s="101"/>
      <c r="BL234" s="101"/>
      <c r="BM234" s="101"/>
      <c r="BN234" s="101"/>
      <c r="BO234" s="101"/>
      <c r="BP234" s="101"/>
      <c r="BQ234" s="101"/>
      <c r="BR234" s="101"/>
      <c r="BS234" s="101"/>
      <c r="BT234" s="101"/>
      <c r="BU234" s="101"/>
      <c r="BV234" s="101"/>
      <c r="BW234" s="101"/>
      <c r="BX234" s="101"/>
      <c r="BY234" s="101"/>
      <c r="BZ234" s="101"/>
      <c r="CA234" s="101"/>
      <c r="CB234" s="101"/>
      <c r="CC234" s="101"/>
      <c r="CD234" s="101"/>
      <c r="CE234" s="101"/>
      <c r="CF234" s="101"/>
      <c r="CG234" s="101"/>
      <c r="CH234" s="101"/>
      <c r="CI234" s="101"/>
      <c r="CJ234" s="101"/>
      <c r="CK234" s="101"/>
      <c r="CL234" s="101"/>
      <c r="CM234" s="101"/>
      <c r="CN234" s="101"/>
      <c r="CO234" s="101"/>
    </row>
    <row r="235" spans="31:93" ht="15" customHeight="1" x14ac:dyDescent="0.2">
      <c r="AE235" s="149"/>
      <c r="AF235" s="149"/>
      <c r="AG235" s="149"/>
      <c r="AH235" s="149"/>
      <c r="AI235" s="149"/>
      <c r="AJ235" s="149"/>
      <c r="AK235" s="149"/>
      <c r="AL235" s="149"/>
      <c r="AM235" s="149"/>
      <c r="AN235" s="149"/>
      <c r="AO235" s="149"/>
      <c r="AP235" s="149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  <c r="BH235" s="101"/>
      <c r="BI235" s="101"/>
      <c r="BJ235" s="101"/>
      <c r="BK235" s="101"/>
      <c r="BL235" s="101"/>
      <c r="BM235" s="101"/>
      <c r="BN235" s="101"/>
      <c r="BO235" s="101"/>
      <c r="BP235" s="101"/>
      <c r="BQ235" s="101"/>
      <c r="BR235" s="101"/>
      <c r="BS235" s="101"/>
      <c r="BT235" s="101"/>
      <c r="BU235" s="101"/>
      <c r="BV235" s="101"/>
      <c r="BW235" s="101"/>
      <c r="BX235" s="101"/>
      <c r="BY235" s="101"/>
      <c r="BZ235" s="101"/>
      <c r="CA235" s="101"/>
      <c r="CB235" s="101"/>
      <c r="CC235" s="101"/>
      <c r="CD235" s="101"/>
      <c r="CE235" s="101"/>
      <c r="CF235" s="101"/>
      <c r="CG235" s="101"/>
      <c r="CH235" s="101"/>
      <c r="CI235" s="101"/>
      <c r="CJ235" s="101"/>
      <c r="CK235" s="101"/>
      <c r="CL235" s="101"/>
      <c r="CM235" s="101"/>
      <c r="CN235" s="101"/>
      <c r="CO235" s="101"/>
    </row>
    <row r="236" spans="31:93" ht="15" customHeight="1" x14ac:dyDescent="0.2">
      <c r="AE236" s="157" t="s">
        <v>15</v>
      </c>
      <c r="AF236" s="157"/>
      <c r="AG236" s="157"/>
      <c r="AH236" s="157"/>
      <c r="AI236" s="157"/>
      <c r="AJ236" s="157"/>
      <c r="AK236" s="157"/>
      <c r="AL236" s="157"/>
      <c r="AM236" s="157"/>
      <c r="AN236" s="157"/>
      <c r="AO236" s="157"/>
      <c r="AP236" s="157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  <c r="BF236" s="101"/>
      <c r="BG236" s="101"/>
      <c r="BH236" s="101"/>
      <c r="BI236" s="101"/>
      <c r="BJ236" s="101"/>
      <c r="BK236" s="101"/>
      <c r="BL236" s="101"/>
      <c r="BM236" s="101"/>
      <c r="BN236" s="101"/>
      <c r="BO236" s="101"/>
      <c r="BP236" s="101"/>
      <c r="BQ236" s="101"/>
      <c r="BR236" s="101"/>
      <c r="BS236" s="101"/>
      <c r="BT236" s="101"/>
      <c r="BU236" s="101"/>
      <c r="BV236" s="101"/>
      <c r="BW236" s="101"/>
      <c r="BX236" s="101"/>
      <c r="BY236" s="101"/>
      <c r="BZ236" s="101"/>
      <c r="CA236" s="101"/>
      <c r="CB236" s="101"/>
      <c r="CC236" s="101"/>
      <c r="CD236" s="101"/>
      <c r="CE236" s="101"/>
      <c r="CF236" s="101"/>
      <c r="CG236" s="101"/>
      <c r="CH236" s="101"/>
      <c r="CI236" s="101"/>
      <c r="CJ236" s="101"/>
      <c r="CK236" s="101"/>
      <c r="CL236" s="101"/>
      <c r="CM236" s="101"/>
      <c r="CN236" s="101"/>
      <c r="CO236" s="101"/>
    </row>
    <row r="237" spans="31:93" ht="15" customHeight="1" x14ac:dyDescent="0.2">
      <c r="AE237" s="157"/>
      <c r="AF237" s="157"/>
      <c r="AG237" s="157"/>
      <c r="AH237" s="157"/>
      <c r="AI237" s="157"/>
      <c r="AJ237" s="157"/>
      <c r="AK237" s="157"/>
      <c r="AL237" s="157"/>
      <c r="AM237" s="157"/>
      <c r="AN237" s="157"/>
      <c r="AO237" s="157"/>
      <c r="AP237" s="157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  <c r="BF237" s="101"/>
      <c r="BG237" s="101"/>
      <c r="BH237" s="101"/>
      <c r="BI237" s="101"/>
      <c r="BJ237" s="101"/>
      <c r="BK237" s="101"/>
      <c r="BL237" s="101"/>
      <c r="BM237" s="101"/>
      <c r="BN237" s="101"/>
      <c r="BO237" s="101"/>
      <c r="BP237" s="101"/>
      <c r="BQ237" s="101"/>
      <c r="BR237" s="101"/>
      <c r="BS237" s="101"/>
      <c r="BT237" s="101"/>
      <c r="BU237" s="101"/>
      <c r="BV237" s="101"/>
      <c r="BW237" s="101"/>
      <c r="BX237" s="101"/>
      <c r="BY237" s="101"/>
      <c r="BZ237" s="101"/>
      <c r="CA237" s="101"/>
      <c r="CB237" s="101"/>
      <c r="CC237" s="101"/>
      <c r="CD237" s="101"/>
      <c r="CE237" s="101"/>
      <c r="CF237" s="101"/>
      <c r="CG237" s="101"/>
      <c r="CH237" s="101"/>
      <c r="CI237" s="101"/>
      <c r="CJ237" s="101"/>
      <c r="CK237" s="101"/>
      <c r="CL237" s="101"/>
      <c r="CM237" s="101"/>
      <c r="CN237" s="101"/>
      <c r="CO237" s="101"/>
    </row>
    <row r="238" spans="31:93" ht="15" customHeight="1" x14ac:dyDescent="0.2">
      <c r="AE238" s="157"/>
      <c r="AF238" s="157"/>
      <c r="AG238" s="157"/>
      <c r="AH238" s="157"/>
      <c r="AI238" s="157"/>
      <c r="AJ238" s="157"/>
      <c r="AK238" s="157"/>
      <c r="AL238" s="157"/>
      <c r="AM238" s="157"/>
      <c r="AN238" s="157"/>
      <c r="AO238" s="157"/>
      <c r="AP238" s="157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  <c r="BF238" s="101"/>
      <c r="BG238" s="101"/>
      <c r="BH238" s="101"/>
      <c r="BI238" s="101"/>
      <c r="BJ238" s="101"/>
      <c r="BK238" s="101"/>
      <c r="BL238" s="101"/>
      <c r="BM238" s="101"/>
      <c r="BN238" s="101"/>
      <c r="BO238" s="101"/>
      <c r="BP238" s="101"/>
      <c r="BQ238" s="101"/>
      <c r="BR238" s="101"/>
      <c r="BS238" s="101"/>
      <c r="BT238" s="101"/>
      <c r="BU238" s="101"/>
      <c r="BV238" s="101"/>
      <c r="BW238" s="101"/>
      <c r="BX238" s="101"/>
      <c r="BY238" s="101"/>
      <c r="BZ238" s="101"/>
      <c r="CA238" s="101"/>
      <c r="CB238" s="101"/>
      <c r="CC238" s="101"/>
      <c r="CD238" s="101"/>
      <c r="CE238" s="101"/>
      <c r="CF238" s="101"/>
      <c r="CG238" s="101"/>
      <c r="CH238" s="101"/>
      <c r="CI238" s="101"/>
      <c r="CJ238" s="101"/>
      <c r="CK238" s="101"/>
      <c r="CL238" s="101"/>
      <c r="CM238" s="101"/>
      <c r="CN238" s="101"/>
      <c r="CO238" s="101"/>
    </row>
    <row r="239" spans="31:93" ht="15" customHeight="1" x14ac:dyDescent="0.2"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  <c r="BF239" s="101"/>
      <c r="BG239" s="101"/>
      <c r="BH239" s="101"/>
      <c r="BI239" s="101"/>
      <c r="BJ239" s="101"/>
      <c r="BK239" s="101"/>
      <c r="BL239" s="101"/>
      <c r="BM239" s="101"/>
      <c r="BN239" s="101"/>
      <c r="BO239" s="101"/>
      <c r="BP239" s="101"/>
      <c r="BQ239" s="101"/>
      <c r="BR239" s="101"/>
      <c r="BS239" s="101"/>
      <c r="BT239" s="101"/>
      <c r="BU239" s="101"/>
      <c r="BV239" s="101"/>
      <c r="BW239" s="101"/>
      <c r="BX239" s="101"/>
      <c r="BY239" s="101"/>
      <c r="BZ239" s="101"/>
      <c r="CA239" s="101"/>
      <c r="CB239" s="101"/>
      <c r="CC239" s="101"/>
      <c r="CD239" s="101"/>
      <c r="CE239" s="101"/>
      <c r="CF239" s="101"/>
      <c r="CG239" s="101"/>
      <c r="CH239" s="101"/>
      <c r="CI239" s="101"/>
      <c r="CJ239" s="101"/>
      <c r="CK239" s="101"/>
      <c r="CL239" s="101"/>
      <c r="CM239" s="101"/>
      <c r="CN239" s="101"/>
      <c r="CO239" s="101"/>
    </row>
    <row r="240" spans="31:93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</sheetData>
  <mergeCells count="683">
    <mergeCell ref="D86:H86"/>
    <mergeCell ref="I86:M86"/>
    <mergeCell ref="N86:S86"/>
    <mergeCell ref="T86:AA86"/>
    <mergeCell ref="D111:H111"/>
    <mergeCell ref="I111:M111"/>
    <mergeCell ref="N111:S111"/>
    <mergeCell ref="T111:AA111"/>
    <mergeCell ref="D137:H137"/>
    <mergeCell ref="I137:M137"/>
    <mergeCell ref="N137:S137"/>
    <mergeCell ref="T137:AA137"/>
    <mergeCell ref="E127:H127"/>
    <mergeCell ref="J127:M127"/>
    <mergeCell ref="N127:S127"/>
    <mergeCell ref="T127:X127"/>
    <mergeCell ref="Y127:AA127"/>
    <mergeCell ref="E128:H128"/>
    <mergeCell ref="J128:M128"/>
    <mergeCell ref="N128:S128"/>
    <mergeCell ref="T128:X128"/>
    <mergeCell ref="Y128:AA128"/>
    <mergeCell ref="T124:X124"/>
    <mergeCell ref="Y124:AA124"/>
    <mergeCell ref="E160:H160"/>
    <mergeCell ref="J160:M160"/>
    <mergeCell ref="N160:S160"/>
    <mergeCell ref="T160:X160"/>
    <mergeCell ref="Y160:AA160"/>
    <mergeCell ref="E163:H163"/>
    <mergeCell ref="J163:M163"/>
    <mergeCell ref="N163:S163"/>
    <mergeCell ref="T163:X163"/>
    <mergeCell ref="Y163:AA163"/>
    <mergeCell ref="E161:H161"/>
    <mergeCell ref="J161:M161"/>
    <mergeCell ref="N161:S161"/>
    <mergeCell ref="T161:X161"/>
    <mergeCell ref="Y161:AA161"/>
    <mergeCell ref="E162:H162"/>
    <mergeCell ref="J162:M162"/>
    <mergeCell ref="N162:S162"/>
    <mergeCell ref="T162:X162"/>
    <mergeCell ref="Y162:AA162"/>
    <mergeCell ref="E158:H158"/>
    <mergeCell ref="J158:M158"/>
    <mergeCell ref="N158:S158"/>
    <mergeCell ref="T158:X158"/>
    <mergeCell ref="Y158:AA158"/>
    <mergeCell ref="E159:H159"/>
    <mergeCell ref="J159:M159"/>
    <mergeCell ref="N159:S159"/>
    <mergeCell ref="T159:X159"/>
    <mergeCell ref="Y159:AA159"/>
    <mergeCell ref="E156:H156"/>
    <mergeCell ref="J156:M156"/>
    <mergeCell ref="N156:S156"/>
    <mergeCell ref="T156:X156"/>
    <mergeCell ref="Y156:AA156"/>
    <mergeCell ref="E157:H157"/>
    <mergeCell ref="J157:M157"/>
    <mergeCell ref="N157:S157"/>
    <mergeCell ref="T157:X157"/>
    <mergeCell ref="Y157:AA157"/>
    <mergeCell ref="E154:H154"/>
    <mergeCell ref="J154:M154"/>
    <mergeCell ref="N154:S154"/>
    <mergeCell ref="T154:X154"/>
    <mergeCell ref="Y154:AA154"/>
    <mergeCell ref="E155:H155"/>
    <mergeCell ref="J155:M155"/>
    <mergeCell ref="N155:S155"/>
    <mergeCell ref="T155:X155"/>
    <mergeCell ref="Y155:AA155"/>
    <mergeCell ref="E152:H152"/>
    <mergeCell ref="J152:M152"/>
    <mergeCell ref="N152:S152"/>
    <mergeCell ref="T152:X152"/>
    <mergeCell ref="Y152:AA152"/>
    <mergeCell ref="E153:H153"/>
    <mergeCell ref="J153:M153"/>
    <mergeCell ref="N153:S153"/>
    <mergeCell ref="T153:X153"/>
    <mergeCell ref="Y153:AA153"/>
    <mergeCell ref="E150:H150"/>
    <mergeCell ref="J150:M150"/>
    <mergeCell ref="N150:S150"/>
    <mergeCell ref="T150:X150"/>
    <mergeCell ref="Y150:AA150"/>
    <mergeCell ref="E151:H151"/>
    <mergeCell ref="J151:M151"/>
    <mergeCell ref="N151:S151"/>
    <mergeCell ref="T151:X151"/>
    <mergeCell ref="Y151:AA151"/>
    <mergeCell ref="E144:H144"/>
    <mergeCell ref="J144:M144"/>
    <mergeCell ref="N144:S144"/>
    <mergeCell ref="T144:X144"/>
    <mergeCell ref="Y144:AA144"/>
    <mergeCell ref="N148:S148"/>
    <mergeCell ref="T148:X148"/>
    <mergeCell ref="Y148:AA148"/>
    <mergeCell ref="E149:H149"/>
    <mergeCell ref="J149:M149"/>
    <mergeCell ref="N149:S149"/>
    <mergeCell ref="T149:X149"/>
    <mergeCell ref="Y149:AA149"/>
    <mergeCell ref="E147:H147"/>
    <mergeCell ref="J147:M147"/>
    <mergeCell ref="N147:S147"/>
    <mergeCell ref="T147:X147"/>
    <mergeCell ref="Y147:AA147"/>
    <mergeCell ref="E148:H148"/>
    <mergeCell ref="J148:M148"/>
    <mergeCell ref="E145:H145"/>
    <mergeCell ref="J145:M145"/>
    <mergeCell ref="N145:S145"/>
    <mergeCell ref="T145:X145"/>
    <mergeCell ref="T141:X141"/>
    <mergeCell ref="Y141:AA141"/>
    <mergeCell ref="E142:H142"/>
    <mergeCell ref="J142:M142"/>
    <mergeCell ref="N142:S142"/>
    <mergeCell ref="T142:X142"/>
    <mergeCell ref="Y142:AA142"/>
    <mergeCell ref="E143:H143"/>
    <mergeCell ref="J143:M143"/>
    <mergeCell ref="N143:S143"/>
    <mergeCell ref="T143:X143"/>
    <mergeCell ref="Y143:AA143"/>
    <mergeCell ref="T122:X122"/>
    <mergeCell ref="Y122:AA122"/>
    <mergeCell ref="E123:H123"/>
    <mergeCell ref="J123:M123"/>
    <mergeCell ref="N123:S123"/>
    <mergeCell ref="T123:X123"/>
    <mergeCell ref="Y123:AA123"/>
    <mergeCell ref="E140:H140"/>
    <mergeCell ref="J140:M140"/>
    <mergeCell ref="N140:S140"/>
    <mergeCell ref="T140:X140"/>
    <mergeCell ref="Y140:AA140"/>
    <mergeCell ref="E125:H125"/>
    <mergeCell ref="J125:M125"/>
    <mergeCell ref="N125:S125"/>
    <mergeCell ref="T125:X125"/>
    <mergeCell ref="Y125:AA125"/>
    <mergeCell ref="E126:H126"/>
    <mergeCell ref="J126:M126"/>
    <mergeCell ref="N126:S126"/>
    <mergeCell ref="T126:X126"/>
    <mergeCell ref="Y126:AA126"/>
    <mergeCell ref="E134:H134"/>
    <mergeCell ref="J134:M134"/>
    <mergeCell ref="E107:H107"/>
    <mergeCell ref="N107:S107"/>
    <mergeCell ref="T107:X107"/>
    <mergeCell ref="Y107:AA107"/>
    <mergeCell ref="E108:H108"/>
    <mergeCell ref="J108:M108"/>
    <mergeCell ref="N108:S108"/>
    <mergeCell ref="T108:X108"/>
    <mergeCell ref="Y108:AA108"/>
    <mergeCell ref="E105:H105"/>
    <mergeCell ref="N105:S105"/>
    <mergeCell ref="T105:X105"/>
    <mergeCell ref="Y105:AA105"/>
    <mergeCell ref="E106:H106"/>
    <mergeCell ref="J106:M106"/>
    <mergeCell ref="N106:S106"/>
    <mergeCell ref="T106:X106"/>
    <mergeCell ref="Y106:AA106"/>
    <mergeCell ref="E101:H101"/>
    <mergeCell ref="J101:M101"/>
    <mergeCell ref="T101:X101"/>
    <mergeCell ref="Y101:AA101"/>
    <mergeCell ref="E102:H102"/>
    <mergeCell ref="J102:M102"/>
    <mergeCell ref="N102:S102"/>
    <mergeCell ref="T102:X102"/>
    <mergeCell ref="Y102:AA102"/>
    <mergeCell ref="N101:S101"/>
    <mergeCell ref="E99:H99"/>
    <mergeCell ref="J99:M99"/>
    <mergeCell ref="N99:S99"/>
    <mergeCell ref="T99:X99"/>
    <mergeCell ref="Y99:AA99"/>
    <mergeCell ref="E100:H100"/>
    <mergeCell ref="J100:M100"/>
    <mergeCell ref="N100:S100"/>
    <mergeCell ref="T100:X100"/>
    <mergeCell ref="Y100:AA100"/>
    <mergeCell ref="Y96:AA96"/>
    <mergeCell ref="E97:H97"/>
    <mergeCell ref="J97:M97"/>
    <mergeCell ref="N97:S97"/>
    <mergeCell ref="T97:X97"/>
    <mergeCell ref="Y97:AA97"/>
    <mergeCell ref="E98:H98"/>
    <mergeCell ref="J98:M98"/>
    <mergeCell ref="N98:S98"/>
    <mergeCell ref="T98:X98"/>
    <mergeCell ref="Y98:AA98"/>
    <mergeCell ref="E96:H96"/>
    <mergeCell ref="J96:M96"/>
    <mergeCell ref="N96:S96"/>
    <mergeCell ref="T96:X96"/>
    <mergeCell ref="E89:H89"/>
    <mergeCell ref="J89:M89"/>
    <mergeCell ref="N89:S89"/>
    <mergeCell ref="T89:X89"/>
    <mergeCell ref="Y89:AA89"/>
    <mergeCell ref="E90:H90"/>
    <mergeCell ref="J90:M90"/>
    <mergeCell ref="N90:S90"/>
    <mergeCell ref="T90:X90"/>
    <mergeCell ref="Y90:AA90"/>
    <mergeCell ref="E87:H87"/>
    <mergeCell ref="J87:M87"/>
    <mergeCell ref="N87:S87"/>
    <mergeCell ref="T87:X87"/>
    <mergeCell ref="Y87:AA87"/>
    <mergeCell ref="E88:H88"/>
    <mergeCell ref="J88:M88"/>
    <mergeCell ref="N88:S88"/>
    <mergeCell ref="T88:X88"/>
    <mergeCell ref="Y88:AA88"/>
    <mergeCell ref="E84:H84"/>
    <mergeCell ref="J84:M84"/>
    <mergeCell ref="N84:S84"/>
    <mergeCell ref="T84:X84"/>
    <mergeCell ref="Y84:AA84"/>
    <mergeCell ref="E85:H85"/>
    <mergeCell ref="J85:M85"/>
    <mergeCell ref="N85:S85"/>
    <mergeCell ref="T85:X85"/>
    <mergeCell ref="Y85:AA85"/>
    <mergeCell ref="E82:H82"/>
    <mergeCell ref="J82:M82"/>
    <mergeCell ref="N82:S82"/>
    <mergeCell ref="T82:X82"/>
    <mergeCell ref="Y82:AA82"/>
    <mergeCell ref="E83:H83"/>
    <mergeCell ref="J83:M83"/>
    <mergeCell ref="N83:S83"/>
    <mergeCell ref="T83:X83"/>
    <mergeCell ref="Y83:AA83"/>
    <mergeCell ref="E78:H78"/>
    <mergeCell ref="J78:M78"/>
    <mergeCell ref="N78:S78"/>
    <mergeCell ref="T78:X78"/>
    <mergeCell ref="Y78:AA78"/>
    <mergeCell ref="Y79:AA79"/>
    <mergeCell ref="E80:H80"/>
    <mergeCell ref="J80:M80"/>
    <mergeCell ref="N80:S80"/>
    <mergeCell ref="T80:X80"/>
    <mergeCell ref="Y80:AA80"/>
    <mergeCell ref="E75:H75"/>
    <mergeCell ref="J75:M75"/>
    <mergeCell ref="N75:S75"/>
    <mergeCell ref="T75:X75"/>
    <mergeCell ref="Y75:AA75"/>
    <mergeCell ref="E77:H77"/>
    <mergeCell ref="J77:M77"/>
    <mergeCell ref="N77:S77"/>
    <mergeCell ref="T77:X77"/>
    <mergeCell ref="Y77:AA77"/>
    <mergeCell ref="E76:H76"/>
    <mergeCell ref="J76:M76"/>
    <mergeCell ref="N76:S76"/>
    <mergeCell ref="T76:X76"/>
    <mergeCell ref="Y76:AA76"/>
    <mergeCell ref="E73:H73"/>
    <mergeCell ref="J73:M73"/>
    <mergeCell ref="N73:S73"/>
    <mergeCell ref="T73:X73"/>
    <mergeCell ref="Y73:AA73"/>
    <mergeCell ref="E74:H74"/>
    <mergeCell ref="J74:M74"/>
    <mergeCell ref="N74:S74"/>
    <mergeCell ref="T74:X74"/>
    <mergeCell ref="Y74:AA74"/>
    <mergeCell ref="CF41:CO41"/>
    <mergeCell ref="BZ42:CO42"/>
    <mergeCell ref="D60:H60"/>
    <mergeCell ref="I60:M60"/>
    <mergeCell ref="N60:S60"/>
    <mergeCell ref="T60:AA60"/>
    <mergeCell ref="E61:H61"/>
    <mergeCell ref="J61:M61"/>
    <mergeCell ref="N61:S61"/>
    <mergeCell ref="T61:X61"/>
    <mergeCell ref="Y61:AA61"/>
    <mergeCell ref="H52:J52"/>
    <mergeCell ref="P52:AA52"/>
    <mergeCell ref="D53:G53"/>
    <mergeCell ref="P53:AA53"/>
    <mergeCell ref="E54:I56"/>
    <mergeCell ref="P55:AA55"/>
    <mergeCell ref="P56:AA56"/>
    <mergeCell ref="P57:AA57"/>
    <mergeCell ref="BZ41:CE41"/>
    <mergeCell ref="D43:J43"/>
    <mergeCell ref="L43:O43"/>
    <mergeCell ref="P43:AA43"/>
    <mergeCell ref="D44:J44"/>
    <mergeCell ref="P45:AA45"/>
    <mergeCell ref="D46:J46"/>
    <mergeCell ref="P46:AA46"/>
    <mergeCell ref="U35:V35"/>
    <mergeCell ref="M36:R36"/>
    <mergeCell ref="U36:V36"/>
    <mergeCell ref="D37:J37"/>
    <mergeCell ref="M37:R37"/>
    <mergeCell ref="U37:V37"/>
    <mergeCell ref="D38:J38"/>
    <mergeCell ref="M38:R38"/>
    <mergeCell ref="U38:V38"/>
    <mergeCell ref="D36:J36"/>
    <mergeCell ref="M35:R35"/>
    <mergeCell ref="D39:J39"/>
    <mergeCell ref="M39:R39"/>
    <mergeCell ref="D40:J40"/>
    <mergeCell ref="M40:R40"/>
    <mergeCell ref="D41:J41"/>
    <mergeCell ref="J18:O18"/>
    <mergeCell ref="P18:AA18"/>
    <mergeCell ref="D27:O28"/>
    <mergeCell ref="P27:AA28"/>
    <mergeCell ref="D30:G30"/>
    <mergeCell ref="H30:J30"/>
    <mergeCell ref="L30:AA31"/>
    <mergeCell ref="D31:G31"/>
    <mergeCell ref="H31:J31"/>
    <mergeCell ref="D8:O9"/>
    <mergeCell ref="P8:AA9"/>
    <mergeCell ref="K14:O14"/>
    <mergeCell ref="P14:R14"/>
    <mergeCell ref="T14:V14"/>
    <mergeCell ref="J16:O16"/>
    <mergeCell ref="P16:AA16"/>
    <mergeCell ref="J17:O17"/>
    <mergeCell ref="P17:AA17"/>
    <mergeCell ref="AT58:AX58"/>
    <mergeCell ref="AY58:BB58"/>
    <mergeCell ref="BC58:BF58"/>
    <mergeCell ref="BG58:BK58"/>
    <mergeCell ref="BL58:BL60"/>
    <mergeCell ref="AT59:AT60"/>
    <mergeCell ref="AU59:AV60"/>
    <mergeCell ref="AW59:AW60"/>
    <mergeCell ref="AX59:AX60"/>
    <mergeCell ref="AY59:AZ60"/>
    <mergeCell ref="BA59:BB60"/>
    <mergeCell ref="BC59:BD60"/>
    <mergeCell ref="BE59:BF60"/>
    <mergeCell ref="BG59:BH60"/>
    <mergeCell ref="BI59:BI60"/>
    <mergeCell ref="BJ59:BJ60"/>
    <mergeCell ref="BK59:BK60"/>
    <mergeCell ref="AE218:AP220"/>
    <mergeCell ref="AE221:AP223"/>
    <mergeCell ref="AE224:AP226"/>
    <mergeCell ref="AE227:AP229"/>
    <mergeCell ref="AE230:AP232"/>
    <mergeCell ref="AE233:AP235"/>
    <mergeCell ref="AE236:AP238"/>
    <mergeCell ref="AE191:AP193"/>
    <mergeCell ref="AE194:AP196"/>
    <mergeCell ref="AE197:AP199"/>
    <mergeCell ref="AE200:AP202"/>
    <mergeCell ref="AE203:AP205"/>
    <mergeCell ref="AE206:AP208"/>
    <mergeCell ref="AE209:AP211"/>
    <mergeCell ref="AE212:AP214"/>
    <mergeCell ref="AE215:AP217"/>
    <mergeCell ref="AE164:AP166"/>
    <mergeCell ref="AE167:AP169"/>
    <mergeCell ref="AE170:AP172"/>
    <mergeCell ref="AE173:AP175"/>
    <mergeCell ref="AE176:AP178"/>
    <mergeCell ref="AE179:AP181"/>
    <mergeCell ref="AE182:AP184"/>
    <mergeCell ref="AE185:AP187"/>
    <mergeCell ref="AE188:AP190"/>
    <mergeCell ref="AE137:AP139"/>
    <mergeCell ref="AE140:AP142"/>
    <mergeCell ref="AE143:AP145"/>
    <mergeCell ref="AE146:AP148"/>
    <mergeCell ref="AE149:AP151"/>
    <mergeCell ref="AE152:AP154"/>
    <mergeCell ref="AE155:AP157"/>
    <mergeCell ref="AE158:AP160"/>
    <mergeCell ref="AE161:AP163"/>
    <mergeCell ref="AE110:AP112"/>
    <mergeCell ref="AE113:AP115"/>
    <mergeCell ref="AE116:AP118"/>
    <mergeCell ref="AE119:AP121"/>
    <mergeCell ref="AE122:AP124"/>
    <mergeCell ref="AE125:AP127"/>
    <mergeCell ref="AE128:AP130"/>
    <mergeCell ref="AE131:AP133"/>
    <mergeCell ref="AE134:AP136"/>
    <mergeCell ref="AE83:AP85"/>
    <mergeCell ref="AE86:AP88"/>
    <mergeCell ref="AE89:AP91"/>
    <mergeCell ref="AE92:AP94"/>
    <mergeCell ref="AE95:AP97"/>
    <mergeCell ref="AE98:AP100"/>
    <mergeCell ref="AE101:AP103"/>
    <mergeCell ref="AE104:AP106"/>
    <mergeCell ref="AE107:AP109"/>
    <mergeCell ref="AE56:AP58"/>
    <mergeCell ref="AE59:AP61"/>
    <mergeCell ref="AE62:AP64"/>
    <mergeCell ref="AE65:AP67"/>
    <mergeCell ref="AE68:AP70"/>
    <mergeCell ref="AE71:AP73"/>
    <mergeCell ref="AE74:AP76"/>
    <mergeCell ref="AE77:AP79"/>
    <mergeCell ref="AE80:AP82"/>
    <mergeCell ref="AE29:AP31"/>
    <mergeCell ref="AE32:AP34"/>
    <mergeCell ref="AE35:AP37"/>
    <mergeCell ref="AE38:AP40"/>
    <mergeCell ref="AE41:AP43"/>
    <mergeCell ref="AE44:AP46"/>
    <mergeCell ref="AE47:AP49"/>
    <mergeCell ref="AE50:AP52"/>
    <mergeCell ref="AE53:AP55"/>
    <mergeCell ref="AE2:AP4"/>
    <mergeCell ref="AE5:AP7"/>
    <mergeCell ref="AE8:AP10"/>
    <mergeCell ref="AE11:AP13"/>
    <mergeCell ref="AE14:AP16"/>
    <mergeCell ref="AE17:AP19"/>
    <mergeCell ref="AE20:AP22"/>
    <mergeCell ref="AE23:AP25"/>
    <mergeCell ref="AE26:AP28"/>
    <mergeCell ref="Y145:AA145"/>
    <mergeCell ref="E146:H146"/>
    <mergeCell ref="J146:M146"/>
    <mergeCell ref="N146:S146"/>
    <mergeCell ref="T146:X146"/>
    <mergeCell ref="Y146:AA146"/>
    <mergeCell ref="E139:H139"/>
    <mergeCell ref="E135:H135"/>
    <mergeCell ref="J135:M135"/>
    <mergeCell ref="N135:S135"/>
    <mergeCell ref="T135:X135"/>
    <mergeCell ref="Y135:AA135"/>
    <mergeCell ref="E136:H136"/>
    <mergeCell ref="J136:M136"/>
    <mergeCell ref="N136:S136"/>
    <mergeCell ref="T136:X136"/>
    <mergeCell ref="Y136:AA136"/>
    <mergeCell ref="J139:M139"/>
    <mergeCell ref="N139:S139"/>
    <mergeCell ref="T139:X139"/>
    <mergeCell ref="Y139:AA139"/>
    <mergeCell ref="E141:H141"/>
    <mergeCell ref="J141:M141"/>
    <mergeCell ref="N141:S141"/>
    <mergeCell ref="N134:S134"/>
    <mergeCell ref="T134:X134"/>
    <mergeCell ref="Y134:AA134"/>
    <mergeCell ref="E138:H138"/>
    <mergeCell ref="J138:M138"/>
    <mergeCell ref="N138:S138"/>
    <mergeCell ref="T138:X138"/>
    <mergeCell ref="Y138:AA138"/>
    <mergeCell ref="E132:H132"/>
    <mergeCell ref="J132:M132"/>
    <mergeCell ref="N132:S132"/>
    <mergeCell ref="T132:X132"/>
    <mergeCell ref="Y132:AA132"/>
    <mergeCell ref="E133:H133"/>
    <mergeCell ref="J133:M133"/>
    <mergeCell ref="N133:S133"/>
    <mergeCell ref="T133:X133"/>
    <mergeCell ref="Y133:AA133"/>
    <mergeCell ref="E130:H130"/>
    <mergeCell ref="J130:M130"/>
    <mergeCell ref="N130:S130"/>
    <mergeCell ref="T130:X130"/>
    <mergeCell ref="Y130:AA130"/>
    <mergeCell ref="E131:H131"/>
    <mergeCell ref="J131:M131"/>
    <mergeCell ref="N131:S131"/>
    <mergeCell ref="T131:X131"/>
    <mergeCell ref="Y131:AA131"/>
    <mergeCell ref="E129:H129"/>
    <mergeCell ref="J129:M129"/>
    <mergeCell ref="N129:S129"/>
    <mergeCell ref="T129:X129"/>
    <mergeCell ref="Y129:AA129"/>
    <mergeCell ref="E124:H124"/>
    <mergeCell ref="J124:M124"/>
    <mergeCell ref="N124:S124"/>
    <mergeCell ref="J117:M117"/>
    <mergeCell ref="J118:M118"/>
    <mergeCell ref="J119:M119"/>
    <mergeCell ref="T118:X118"/>
    <mergeCell ref="Y118:AA118"/>
    <mergeCell ref="E119:H119"/>
    <mergeCell ref="N119:S119"/>
    <mergeCell ref="T119:X119"/>
    <mergeCell ref="Y119:AA119"/>
    <mergeCell ref="E120:H120"/>
    <mergeCell ref="J120:M120"/>
    <mergeCell ref="N120:S120"/>
    <mergeCell ref="T120:X120"/>
    <mergeCell ref="Y120:AA120"/>
    <mergeCell ref="T121:X121"/>
    <mergeCell ref="Y121:AA121"/>
    <mergeCell ref="E116:H116"/>
    <mergeCell ref="J116:M116"/>
    <mergeCell ref="N116:S116"/>
    <mergeCell ref="J122:M122"/>
    <mergeCell ref="E122:H122"/>
    <mergeCell ref="N122:S122"/>
    <mergeCell ref="E118:H118"/>
    <mergeCell ref="N118:S118"/>
    <mergeCell ref="E121:H121"/>
    <mergeCell ref="J121:M121"/>
    <mergeCell ref="N121:S121"/>
    <mergeCell ref="J110:M110"/>
    <mergeCell ref="T110:X110"/>
    <mergeCell ref="Y110:AA110"/>
    <mergeCell ref="T116:X116"/>
    <mergeCell ref="Y116:AA116"/>
    <mergeCell ref="E117:H117"/>
    <mergeCell ref="N117:S117"/>
    <mergeCell ref="T117:X117"/>
    <mergeCell ref="J113:M113"/>
    <mergeCell ref="J114:M114"/>
    <mergeCell ref="J115:M115"/>
    <mergeCell ref="E113:H113"/>
    <mergeCell ref="N113:S113"/>
    <mergeCell ref="T113:X113"/>
    <mergeCell ref="Y113:AA113"/>
    <mergeCell ref="E114:H114"/>
    <mergeCell ref="N114:S114"/>
    <mergeCell ref="T114:X114"/>
    <mergeCell ref="Y114:AA114"/>
    <mergeCell ref="E115:H115"/>
    <mergeCell ref="N115:S115"/>
    <mergeCell ref="T115:X115"/>
    <mergeCell ref="Y115:AA115"/>
    <mergeCell ref="Y117:AA117"/>
    <mergeCell ref="E112:H112"/>
    <mergeCell ref="J112:M112"/>
    <mergeCell ref="N112:S112"/>
    <mergeCell ref="T112:X112"/>
    <mergeCell ref="Y112:AA112"/>
    <mergeCell ref="J107:M107"/>
    <mergeCell ref="J103:M103"/>
    <mergeCell ref="J104:M104"/>
    <mergeCell ref="J105:M105"/>
    <mergeCell ref="E103:H103"/>
    <mergeCell ref="N103:S103"/>
    <mergeCell ref="T103:X103"/>
    <mergeCell ref="Y103:AA103"/>
    <mergeCell ref="E104:H104"/>
    <mergeCell ref="N104:S104"/>
    <mergeCell ref="T104:X104"/>
    <mergeCell ref="Y104:AA104"/>
    <mergeCell ref="N110:S110"/>
    <mergeCell ref="E109:H109"/>
    <mergeCell ref="J109:M109"/>
    <mergeCell ref="N109:S109"/>
    <mergeCell ref="T109:X109"/>
    <mergeCell ref="Y109:AA109"/>
    <mergeCell ref="E110:H110"/>
    <mergeCell ref="E94:H94"/>
    <mergeCell ref="J94:M94"/>
    <mergeCell ref="N94:S94"/>
    <mergeCell ref="T94:X94"/>
    <mergeCell ref="Y94:AA94"/>
    <mergeCell ref="E95:H95"/>
    <mergeCell ref="J95:M95"/>
    <mergeCell ref="N95:S95"/>
    <mergeCell ref="T95:X95"/>
    <mergeCell ref="Y95:AA95"/>
    <mergeCell ref="E93:H93"/>
    <mergeCell ref="J93:M93"/>
    <mergeCell ref="N93:S93"/>
    <mergeCell ref="T93:X93"/>
    <mergeCell ref="Y93:AA93"/>
    <mergeCell ref="E79:H79"/>
    <mergeCell ref="J79:M79"/>
    <mergeCell ref="N79:S79"/>
    <mergeCell ref="T79:X79"/>
    <mergeCell ref="E91:H91"/>
    <mergeCell ref="J91:M91"/>
    <mergeCell ref="N91:S91"/>
    <mergeCell ref="T91:X91"/>
    <mergeCell ref="Y91:AA91"/>
    <mergeCell ref="E92:H92"/>
    <mergeCell ref="J92:M92"/>
    <mergeCell ref="N92:S92"/>
    <mergeCell ref="T92:X92"/>
    <mergeCell ref="Y92:AA92"/>
    <mergeCell ref="E81:H81"/>
    <mergeCell ref="J81:M81"/>
    <mergeCell ref="N81:S81"/>
    <mergeCell ref="T81:X81"/>
    <mergeCell ref="Y81:AA81"/>
    <mergeCell ref="E69:H69"/>
    <mergeCell ref="J69:M69"/>
    <mergeCell ref="N69:S69"/>
    <mergeCell ref="T69:X69"/>
    <mergeCell ref="Y69:AA69"/>
    <mergeCell ref="E70:H70"/>
    <mergeCell ref="J70:M70"/>
    <mergeCell ref="N70:S70"/>
    <mergeCell ref="T70:X70"/>
    <mergeCell ref="Y70:AA70"/>
    <mergeCell ref="E71:H71"/>
    <mergeCell ref="J71:M71"/>
    <mergeCell ref="N71:S71"/>
    <mergeCell ref="T71:X71"/>
    <mergeCell ref="Y71:AA71"/>
    <mergeCell ref="E72:H72"/>
    <mergeCell ref="J72:M72"/>
    <mergeCell ref="N72:S72"/>
    <mergeCell ref="T72:X72"/>
    <mergeCell ref="Y72:AA72"/>
    <mergeCell ref="E67:H67"/>
    <mergeCell ref="J67:M67"/>
    <mergeCell ref="N67:S67"/>
    <mergeCell ref="T67:X67"/>
    <mergeCell ref="Y67:AA67"/>
    <mergeCell ref="E68:H68"/>
    <mergeCell ref="J68:M68"/>
    <mergeCell ref="N68:S68"/>
    <mergeCell ref="T68:X68"/>
    <mergeCell ref="Y68:AA68"/>
    <mergeCell ref="E65:H65"/>
    <mergeCell ref="J65:M65"/>
    <mergeCell ref="N65:S65"/>
    <mergeCell ref="T65:X65"/>
    <mergeCell ref="Y65:AA65"/>
    <mergeCell ref="E66:H66"/>
    <mergeCell ref="J66:M66"/>
    <mergeCell ref="N66:S66"/>
    <mergeCell ref="T66:X66"/>
    <mergeCell ref="Y66:AA66"/>
    <mergeCell ref="E63:H63"/>
    <mergeCell ref="J63:M63"/>
    <mergeCell ref="N63:S63"/>
    <mergeCell ref="T63:X63"/>
    <mergeCell ref="Y63:AA63"/>
    <mergeCell ref="E64:H64"/>
    <mergeCell ref="J64:M64"/>
    <mergeCell ref="N64:S64"/>
    <mergeCell ref="T64:X64"/>
    <mergeCell ref="Y64:AA64"/>
    <mergeCell ref="D34:J34"/>
    <mergeCell ref="D33:E33"/>
    <mergeCell ref="F33:J33"/>
    <mergeCell ref="L33:R33"/>
    <mergeCell ref="T33:AA33"/>
    <mergeCell ref="E62:H62"/>
    <mergeCell ref="J62:M62"/>
    <mergeCell ref="N62:S62"/>
    <mergeCell ref="T62:X62"/>
    <mergeCell ref="Y62:AA62"/>
    <mergeCell ref="P54:AA54"/>
    <mergeCell ref="D52:G52"/>
    <mergeCell ref="D47:J47"/>
    <mergeCell ref="P47:AA47"/>
    <mergeCell ref="D48:J48"/>
    <mergeCell ref="P48:AA48"/>
    <mergeCell ref="D49:J49"/>
    <mergeCell ref="P49:AA49"/>
    <mergeCell ref="D50:J50"/>
    <mergeCell ref="P50:AA50"/>
    <mergeCell ref="P51:AA51"/>
    <mergeCell ref="L44:O44"/>
    <mergeCell ref="P44:AA44"/>
    <mergeCell ref="D45:J45"/>
  </mergeCells>
  <conditionalFormatting sqref="AV61:AV160">
    <cfRule type="cellIs" dxfId="45" priority="86" operator="equal">
      <formula>"Tark"</formula>
    </cfRule>
  </conditionalFormatting>
  <conditionalFormatting sqref="AV61:AV160">
    <cfRule type="containsText" dxfId="44" priority="85" operator="containsText" text="Ehkä">
      <formula>NOT(ISERROR(SEARCH("Ehkä",AV61)))</formula>
    </cfRule>
  </conditionalFormatting>
  <conditionalFormatting sqref="AY61:AY160">
    <cfRule type="cellIs" dxfId="43" priority="82" operator="equal">
      <formula>3</formula>
    </cfRule>
    <cfRule type="cellIs" dxfId="42" priority="83" operator="equal">
      <formula>4</formula>
    </cfRule>
    <cfRule type="cellIs" dxfId="41" priority="84" operator="equal">
      <formula>5</formula>
    </cfRule>
  </conditionalFormatting>
  <conditionalFormatting sqref="I61:I85 I87:I110 I112:I136 I138:I163 AY61:AY160">
    <cfRule type="cellIs" dxfId="40" priority="79" operator="equal">
      <formula>0</formula>
    </cfRule>
    <cfRule type="cellIs" dxfId="39" priority="80" operator="equal">
      <formula>1</formula>
    </cfRule>
    <cfRule type="cellIs" dxfId="38" priority="81" operator="equal">
      <formula>2</formula>
    </cfRule>
  </conditionalFormatting>
  <conditionalFormatting sqref="BA61:BA160">
    <cfRule type="cellIs" dxfId="37" priority="76" operator="equal">
      <formula>3</formula>
    </cfRule>
    <cfRule type="cellIs" dxfId="36" priority="77" operator="equal">
      <formula>4</formula>
    </cfRule>
    <cfRule type="cellIs" dxfId="35" priority="78" operator="equal">
      <formula>5</formula>
    </cfRule>
  </conditionalFormatting>
  <conditionalFormatting sqref="BA61:BA160">
    <cfRule type="cellIs" dxfId="34" priority="73" operator="equal">
      <formula>0</formula>
    </cfRule>
    <cfRule type="cellIs" dxfId="33" priority="74" operator="equal">
      <formula>1</formula>
    </cfRule>
    <cfRule type="cellIs" dxfId="32" priority="75" operator="equal">
      <formula>2</formula>
    </cfRule>
  </conditionalFormatting>
  <conditionalFormatting sqref="I61:I85 I87:I110 I112:I136 I138:I163 BC61:BC160">
    <cfRule type="cellIs" dxfId="31" priority="63" operator="greaterThan">
      <formula>8.5</formula>
    </cfRule>
    <cfRule type="cellIs" dxfId="30" priority="64" operator="between">
      <formula>5.5</formula>
      <formula>8.5</formula>
    </cfRule>
    <cfRule type="cellIs" dxfId="29" priority="65" operator="between">
      <formula>2.5</formula>
      <formula>5.5</formula>
    </cfRule>
    <cfRule type="cellIs" dxfId="28" priority="66" operator="lessThan">
      <formula>3</formula>
    </cfRule>
    <cfRule type="cellIs" dxfId="27" priority="70" operator="equal">
      <formula>3</formula>
    </cfRule>
    <cfRule type="cellIs" dxfId="26" priority="71" operator="equal">
      <formula>4</formula>
    </cfRule>
    <cfRule type="cellIs" dxfId="25" priority="72" operator="equal">
      <formula>5</formula>
    </cfRule>
  </conditionalFormatting>
  <conditionalFormatting sqref="BC61:BC160">
    <cfRule type="cellIs" dxfId="24" priority="67" operator="equal">
      <formula>0</formula>
    </cfRule>
    <cfRule type="cellIs" dxfId="23" priority="68" operator="equal">
      <formula>1</formula>
    </cfRule>
    <cfRule type="cellIs" dxfId="22" priority="69" operator="equal">
      <formula>2</formula>
    </cfRule>
  </conditionalFormatting>
  <conditionalFormatting sqref="BG61:BG160">
    <cfRule type="cellIs" dxfId="21" priority="51" operator="equal">
      <formula>0</formula>
    </cfRule>
    <cfRule type="cellIs" dxfId="20" priority="52" operator="equal">
      <formula>1</formula>
    </cfRule>
    <cfRule type="cellIs" dxfId="19" priority="53" operator="equal">
      <formula>2</formula>
    </cfRule>
  </conditionalFormatting>
  <conditionalFormatting sqref="BG61:BG160">
    <cfRule type="cellIs" dxfId="18" priority="54" operator="equal">
      <formula>3</formula>
    </cfRule>
    <cfRule type="cellIs" dxfId="17" priority="55" operator="equal">
      <formula>4</formula>
    </cfRule>
    <cfRule type="cellIs" dxfId="16" priority="56" operator="equal">
      <formula>5</formula>
    </cfRule>
  </conditionalFormatting>
  <conditionalFormatting sqref="BE61:BE160">
    <cfRule type="cellIs" dxfId="15" priority="60" operator="equal">
      <formula>3</formula>
    </cfRule>
    <cfRule type="cellIs" dxfId="14" priority="61" operator="equal">
      <formula>4</formula>
    </cfRule>
    <cfRule type="cellIs" dxfId="13" priority="62" operator="equal">
      <formula>5</formula>
    </cfRule>
  </conditionalFormatting>
  <conditionalFormatting sqref="BE61:BE160">
    <cfRule type="cellIs" dxfId="12" priority="57" operator="equal">
      <formula>0</formula>
    </cfRule>
    <cfRule type="cellIs" dxfId="11" priority="58" operator="equal">
      <formula>1</formula>
    </cfRule>
    <cfRule type="cellIs" dxfId="10" priority="59" operator="equal">
      <formula>2</formula>
    </cfRule>
  </conditionalFormatting>
  <conditionalFormatting sqref="AV61:AV160">
    <cfRule type="colorScale" priority="87">
      <colorScale>
        <cfvo type="num" val="#REF!"/>
        <cfvo type="max"/>
        <color rgb="FFFF7128"/>
        <color rgb="FFFFEF9C"/>
      </colorScale>
    </cfRule>
  </conditionalFormatting>
  <conditionalFormatting sqref="BD48:BL48">
    <cfRule type="cellIs" dxfId="9" priority="11" operator="greaterThan">
      <formula>8.5</formula>
    </cfRule>
    <cfRule type="cellIs" dxfId="8" priority="12" operator="between">
      <formula>5.5</formula>
      <formula>8.5</formula>
    </cfRule>
    <cfRule type="cellIs" dxfId="7" priority="13" operator="between">
      <formula>2.5</formula>
      <formula>5.5</formula>
    </cfRule>
    <cfRule type="cellIs" dxfId="6" priority="14" operator="lessThan">
      <formula>3</formula>
    </cfRule>
    <cfRule type="cellIs" dxfId="5" priority="18" operator="equal">
      <formula>3</formula>
    </cfRule>
    <cfRule type="cellIs" dxfId="4" priority="19" operator="equal">
      <formula>4</formula>
    </cfRule>
    <cfRule type="cellIs" dxfId="3" priority="20" operator="equal">
      <formula>5</formula>
    </cfRule>
  </conditionalFormatting>
  <conditionalFormatting sqref="BD48:BL48">
    <cfRule type="cellIs" dxfId="2" priority="15" operator="equal">
      <formula>0</formula>
    </cfRule>
    <cfRule type="cellIs" dxfId="1" priority="16" operator="equal">
      <formula>1</formula>
    </cfRule>
    <cfRule type="cellIs" dxfId="0" priority="17" operator="equal"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>
    <oddHeader>&amp;LVaikutusanalyysi (BIA)&amp;R&amp;P (&amp;N)</oddHeader>
  </headerFooter>
  <rowBreaks count="5" manualBreakCount="5">
    <brk id="25" min="2" max="27" man="1"/>
    <brk id="58" min="2" max="27" man="1"/>
    <brk id="85" min="2" max="27" man="1"/>
    <brk id="110" min="2" max="27" man="1"/>
    <brk id="136" min="2" max="27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VKOrganization xmlns="http://schemas.microsoft.com/sharepoint/v3">Valtiokonttori</VKOrganization>
    <VKDocumentCreator xmlns="http://schemas.microsoft.com/sharepoint/v3" xsi:nil="true"/>
    <_DCDateModified xmlns="http://schemas.microsoft.com/sharepoint/v3/fields">2012-10-23T13:10:20+00:00</_DCDateModified>
    <VKEventStartDate xmlns="http://schemas.microsoft.com/sharepoint/v3">2012-10-23T13:10:20+00:00</VKEventStartDate>
    <VKLineOfBusiness xmlns="http://schemas.microsoft.com/sharepoint/v3" xsi:nil="true"/>
    <VKPublicity xmlns="http://schemas.microsoft.com/sharepoint/v3">Julkinen</VKPublicity>
    <_Version xmlns="8627411f-3202-42d8-8313-694e4f46235e" xsi:nil="true"/>
    <VKDocumentType xmlns="http://schemas.microsoft.com/sharepoint/v3" xsi:nil="true"/>
    <VKLanguage xmlns="http://schemas.microsoft.com/sharepoint/v3">Suomi</VKLanguage>
    <_DCDateCreated xmlns="http://schemas.microsoft.com/sharepoint/v3/fields">2012-10-23T13:10:20+00:00</_DCDateCreat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DB4F7ED36FAC34FAF727941B1F2A12A" ma:contentTypeVersion="0" ma:contentTypeDescription="Luo uusi asiakirja." ma:contentTypeScope="" ma:versionID="faa16123343d8dc9849fd4e471608d97">
  <xsd:schema xmlns:xsd="http://www.w3.org/2001/XMLSchema" xmlns:p="http://schemas.microsoft.com/office/2006/metadata/properties" xmlns:ns1="http://schemas.microsoft.com/sharepoint/v3" xmlns:ns2="http://schemas.microsoft.com/sharepoint/v3/fields" xmlns:ns3="8627411f-3202-42d8-8313-694e4f46235e" targetNamespace="http://schemas.microsoft.com/office/2006/metadata/properties" ma:root="true" ma:fieldsID="8b0a3e65cfb0c88b65525155bf694b17" ns1:_="" ns2:_="" ns3:_="">
    <xsd:import namespace="http://schemas.microsoft.com/sharepoint/v3"/>
    <xsd:import namespace="http://schemas.microsoft.com/sharepoint/v3/fields"/>
    <xsd:import namespace="8627411f-3202-42d8-8313-694e4f46235e"/>
    <xsd:element name="properties">
      <xsd:complexType>
        <xsd:sequence>
          <xsd:element name="documentManagement">
            <xsd:complexType>
              <xsd:all>
                <xsd:element ref="ns2:_DCDateCreated" minOccurs="0"/>
                <xsd:element ref="ns2:_DCDateModified" minOccurs="0"/>
                <xsd:element ref="ns1:VKDocumentCreator" minOccurs="0"/>
                <xsd:element ref="ns1:VKOrganization" minOccurs="0"/>
                <xsd:element ref="ns1:VKLineOfBusiness" minOccurs="0"/>
                <xsd:element ref="ns1:VKDocumentType" minOccurs="0"/>
                <xsd:element ref="ns1:VKLanguage" minOccurs="0"/>
                <xsd:element ref="ns1:VKPublicity" minOccurs="0"/>
                <xsd:element ref="ns1:VKEventStartDate" minOccurs="0"/>
                <xsd:element ref="ns3:_Versio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VKDocumentCreator" ma:index="10" nillable="true" ma:displayName="Laatija" ma:internalName="VKDocumentCreator">
      <xsd:simpleType>
        <xsd:restriction base="dms:Text">
          <xsd:maxLength value="60"/>
        </xsd:restriction>
      </xsd:simpleType>
    </xsd:element>
    <xsd:element name="VKOrganization" ma:index="11" nillable="true" ma:displayName="Organisaatio" ma:default="Valtiokonttori" ma:internalName="VKOrganization">
      <xsd:simpleType>
        <xsd:restriction base="dms:Text">
          <xsd:maxLength value="40"/>
        </xsd:restriction>
      </xsd:simpleType>
    </xsd:element>
    <xsd:element name="VKLineOfBusiness" ma:index="12" nillable="true" ma:displayName="Toimiala" ma:format="Dropdown" ma:internalName="VKLineOfBusiness">
      <xsd:simpleType>
        <xsd:restriction base="dms:Choice">
          <xsd:enumeration value="Hallinto ja kehittäminen"/>
          <xsd:enumeration value="Kansalaispalvelut"/>
          <xsd:enumeration value="Kieku"/>
          <xsd:enumeration value="Rahoitus"/>
          <xsd:enumeration value="Talous ja henkilöstö"/>
          <xsd:enumeration value="Valtion henkilöstöpalvelut"/>
          <xsd:enumeration value="Tietohallinto"/>
          <xsd:enumeration value="Sisäinen tarkastus"/>
          <xsd:enumeration value="Vakuutus"/>
          <xsd:enumeration value="Valtiokonttori"/>
          <xsd:enumeration value="Valtori"/>
        </xsd:restriction>
      </xsd:simpleType>
    </xsd:element>
    <xsd:element name="VKDocumentType" ma:index="13" nillable="true" ma:displayName="Asiakirjalaji" ma:format="Dropdown" ma:internalName="VKDocumentType">
      <xsd:simpleType>
        <xsd:union memberTypes="dms:Text">
          <xsd:simpleType>
            <xsd:restriction base="dms:Choice">
              <xsd:enumeration value="Aloite"/>
              <xsd:enumeration value="Asialista"/>
              <xsd:enumeration value="Ehdotus"/>
              <xsd:enumeration value="Esitys"/>
              <xsd:enumeration value="Esityslista"/>
              <xsd:enumeration value="Hakemus"/>
              <xsd:enumeration value="Ilmoitus"/>
              <xsd:enumeration value="Kannanotto"/>
              <xsd:enumeration value="Kaavio"/>
              <xsd:enumeration value="Kalvosarja"/>
              <xsd:enumeration value="Kirje"/>
              <xsd:enumeration value="Kokouskutsu"/>
              <xsd:enumeration value="Kutsu"/>
              <xsd:enumeration value="Kuva"/>
              <xsd:enumeration value="Laskelma"/>
              <xsd:enumeration value="Lasku"/>
              <xsd:enumeration value="Lausunto"/>
              <xsd:enumeration value="Lausuntopyyntö"/>
              <xsd:enumeration value="Liite"/>
              <xsd:enumeration value="Muistio"/>
              <xsd:enumeration value="Määräys"/>
              <xsd:enumeration value="Ohje"/>
              <xsd:enumeration value="Ohjelma"/>
              <xsd:enumeration value="Päätös"/>
              <xsd:enumeration value="Pöytäkirja"/>
              <xsd:enumeration value="Raportti"/>
              <xsd:enumeration value="Reklamaatio"/>
              <xsd:enumeration value="Saate"/>
              <xsd:enumeration value="Seloste"/>
              <xsd:enumeration value="Sitoumus"/>
              <xsd:enumeration value="Sopimus"/>
              <xsd:enumeration value="Suunnitelma"/>
              <xsd:enumeration value="Säädös"/>
              <xsd:enumeration value="Tarjous"/>
              <xsd:enumeration value="Tarjouspyyntö"/>
              <xsd:enumeration value="Taulukko"/>
              <xsd:enumeration value="Tiedote"/>
              <xsd:enumeration value="Tiedustelu"/>
              <xsd:enumeration value="Tilaus"/>
              <xsd:enumeration value="Todistus"/>
              <xsd:enumeration value="Toimintakertomus"/>
              <xsd:enumeration value="Tosite"/>
              <xsd:enumeration value="Työjärjestys"/>
              <xsd:enumeration value="Valitus"/>
              <xsd:enumeration value="Yhteenveto"/>
            </xsd:restriction>
          </xsd:simpleType>
        </xsd:union>
      </xsd:simpleType>
    </xsd:element>
    <xsd:element name="VKLanguage" ma:index="14" nillable="true" ma:displayName="Kieli" ma:default="Suomi" ma:format="Dropdown" ma:internalName="VKLanguage">
      <xsd:simpleType>
        <xsd:restriction base="dms:Choice">
          <xsd:enumeration value="Suomi"/>
          <xsd:enumeration value="Ruotsi"/>
          <xsd:enumeration value="Englanti"/>
          <xsd:enumeration value="Ranska"/>
        </xsd:restriction>
      </xsd:simpleType>
    </xsd:element>
    <xsd:element name="VKPublicity" ma:index="15" nillable="true" ma:displayName="Julkisuus" ma:default="Julkinen" ma:format="Dropdown" ma:internalName="VKPublicity">
      <xsd:simpleType>
        <xsd:restriction base="dms:Choice">
          <xsd:enumeration value="Julkinen"/>
          <xsd:enumeration value="Luottamuksellinen"/>
          <xsd:enumeration value="Rajoitettu käyttö"/>
          <xsd:enumeration value="Salainen"/>
        </xsd:restriction>
      </xsd:simpleType>
    </xsd:element>
    <xsd:element name="VKEventStartDate" ma:index="16" nillable="true" ma:displayName="Asiakirjan päivämäärä" ma:default="[today]" ma:format="DateOnly" ma:internalName="VKEventStartDate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DCDateCreated" ma:index="8" nillable="true" ma:displayName="Luontipäivämäärä" ma:default="[today]" ma:description="Asiakirjan luontipäivämäärä" ma:format="DateTime" ma:internalName="_DCDateCreated">
      <xsd:simpleType>
        <xsd:restriction base="dms:DateTime"/>
      </xsd:simpleType>
    </xsd:element>
    <xsd:element name="_DCDateModified" ma:index="9" nillable="true" ma:displayName="Muokkauspäivämäärä" ma:default="[today]" ma:description="Asiakirjan edellisen muokkauksen päivämäärä" ma:format="DateTime" ma:internalName="_DCDateModified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8627411f-3202-42d8-8313-694e4f46235e" elementFormDefault="qualified">
    <xsd:import namespace="http://schemas.microsoft.com/office/2006/documentManagement/types"/>
    <xsd:element name="_Version" ma:index="17" nillable="true" ma:displayName="Versio" ma:internalName="_Versio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 ma:readOnly="true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1B08028-7439-4DAF-A4F1-453431B13F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7D87BE-48FC-45A4-B76D-A0F470071337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8627411f-3202-42d8-8313-694e4f46235e"/>
    <ds:schemaRef ds:uri="http://purl.org/dc/elements/1.1/"/>
    <ds:schemaRef ds:uri="http://schemas.microsoft.com/sharepoint/v3/field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E9E86B-9145-42A2-B2A7-809ADC8F2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8627411f-3202-42d8-8313-694e4f4623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Riskiarviointi PERUSTIEDOT</vt:lpstr>
      <vt:lpstr>Riskiarviointi TÄYTTÖPOHJA</vt:lpstr>
      <vt:lpstr>YHTEENVETORAPORTTI</vt:lpstr>
      <vt:lpstr>'Riskiarviointi PERUSTIEDOT'!Tulostusalue</vt:lpstr>
      <vt:lpstr>'Riskiarviointi TÄYTTÖPOHJA'!Tulostusalue</vt:lpstr>
      <vt:lpstr>YHTEENVETORAPORTTI!Tulostusalue</vt:lpstr>
    </vt:vector>
  </TitlesOfParts>
  <Manager>Kimmo Rousku</Manager>
  <Company>Valtiovarainministeriö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Riskienarviointityökalu</dc:title>
  <dc:creator>Valtiovarainministeriö / Netum Oy / Arto Kangas</dc:creator>
  <dc:description>Luonnosversio 15.12.2016 lausunnoille</dc:description>
  <cp:lastModifiedBy>Rousku Kimmo</cp:lastModifiedBy>
  <cp:lastPrinted>2016-11-21T11:55:59Z</cp:lastPrinted>
  <dcterms:created xsi:type="dcterms:W3CDTF">2011-08-19T12:18:22Z</dcterms:created>
  <dcterms:modified xsi:type="dcterms:W3CDTF">2017-01-02T10:13:36Z</dcterms:modified>
  <cp:category>Tukityökalu - luonnosversio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0x010100DDB4F7ED36FAC34FAF727941B1F2A12A</vt:lpwstr>
  </property>
  <property fmtid="{D5CDD505-2E9C-101B-9397-08002B2CF9AE}" pid="3" name="Tapahtuman päivämäärä">
    <vt:lpwstr>2012-03-06T22:00:00+00:00</vt:lpwstr>
  </property>
  <property fmtid="{D5CDD505-2E9C-101B-9397-08002B2CF9AE}" pid="4" name="Asiakirjalaji">
    <vt:lpwstr>Taulukko</vt:lpwstr>
  </property>
  <property fmtid="{D5CDD505-2E9C-101B-9397-08002B2CF9AE}" pid="5" name="Toimiala">
    <vt:lpwstr>Valtion IT-palvelukeskus</vt:lpwstr>
  </property>
  <property fmtid="{D5CDD505-2E9C-101B-9397-08002B2CF9AE}" pid="6" name="Organisaatio">
    <vt:lpwstr>Valtiokonttori</vt:lpwstr>
  </property>
  <property fmtid="{D5CDD505-2E9C-101B-9397-08002B2CF9AE}" pid="7" name="Language">
    <vt:lpwstr>VIP Tietoturvapalvelut</vt:lpwstr>
  </property>
</Properties>
</file>